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.уч.планы на 2022-2023\На сайт\"/>
    </mc:Choice>
  </mc:AlternateContent>
  <bookViews>
    <workbookView xWindow="2760" yWindow="0" windowWidth="17280" windowHeight="11760" activeTab="1"/>
  </bookViews>
  <sheets>
    <sheet name="Мен рус" sheetId="78" r:id="rId1"/>
    <sheet name="Мен каз" sheetId="90" r:id="rId2"/>
  </sheets>
  <definedNames>
    <definedName name="_xlnm.Print_Area" localSheetId="1">'Мен каз'!$A$1:$Q$91</definedName>
    <definedName name="_xlnm.Print_Area" localSheetId="0">'Мен рус'!$A$1:$Q$91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90" l="1"/>
  <c r="C82" i="90" s="1"/>
  <c r="Q75" i="90"/>
  <c r="G75" i="90"/>
  <c r="F75" i="90"/>
  <c r="Q66" i="90"/>
  <c r="P66" i="90"/>
  <c r="O66" i="90"/>
  <c r="G66" i="90"/>
  <c r="F66" i="90"/>
  <c r="F64" i="90" s="1"/>
  <c r="P64" i="90"/>
  <c r="O64" i="90"/>
  <c r="N64" i="90"/>
  <c r="M64" i="90"/>
  <c r="D62" i="90"/>
  <c r="D82" i="90" s="1"/>
  <c r="Q61" i="90"/>
  <c r="P61" i="90"/>
  <c r="O61" i="90"/>
  <c r="N61" i="90"/>
  <c r="M61" i="90"/>
  <c r="L61" i="90"/>
  <c r="K61" i="90"/>
  <c r="J61" i="90"/>
  <c r="I61" i="90"/>
  <c r="H61" i="90"/>
  <c r="G61" i="90"/>
  <c r="F61" i="90"/>
  <c r="Q34" i="90"/>
  <c r="P34" i="90"/>
  <c r="O34" i="90"/>
  <c r="N34" i="90"/>
  <c r="M34" i="90"/>
  <c r="L34" i="90"/>
  <c r="K34" i="90"/>
  <c r="J34" i="90"/>
  <c r="I34" i="90"/>
  <c r="H34" i="90"/>
  <c r="G34" i="90"/>
  <c r="F34" i="90"/>
  <c r="Q23" i="90"/>
  <c r="Q62" i="90" s="1"/>
  <c r="P23" i="90"/>
  <c r="P62" i="90" s="1"/>
  <c r="O23" i="90"/>
  <c r="O62" i="90" s="1"/>
  <c r="O82" i="90" s="1"/>
  <c r="N23" i="90"/>
  <c r="N62" i="90" s="1"/>
  <c r="M23" i="90"/>
  <c r="M62" i="90" s="1"/>
  <c r="L23" i="90"/>
  <c r="L62" i="90" s="1"/>
  <c r="K23" i="90"/>
  <c r="K62" i="90" s="1"/>
  <c r="K82" i="90" s="1"/>
  <c r="J23" i="90"/>
  <c r="J62" i="90" s="1"/>
  <c r="J82" i="90" s="1"/>
  <c r="I23" i="90"/>
  <c r="I62" i="90" s="1"/>
  <c r="I82" i="90" s="1"/>
  <c r="H23" i="90"/>
  <c r="H62" i="90" s="1"/>
  <c r="H82" i="90" s="1"/>
  <c r="G23" i="90"/>
  <c r="G62" i="90" s="1"/>
  <c r="F23" i="90"/>
  <c r="F62" i="90" s="1"/>
  <c r="G64" i="90" l="1"/>
  <c r="G82" i="90" s="1"/>
  <c r="G85" i="90" s="1"/>
  <c r="F82" i="90"/>
  <c r="F85" i="90" s="1"/>
  <c r="N82" i="90"/>
  <c r="Q64" i="90"/>
  <c r="Q82" i="90" s="1"/>
  <c r="M82" i="90"/>
  <c r="M63" i="90"/>
  <c r="L63" i="90"/>
  <c r="L82" i="90"/>
  <c r="P82" i="90"/>
  <c r="P63" i="90"/>
  <c r="O63" i="90"/>
  <c r="N63" i="90"/>
  <c r="K34" i="78"/>
  <c r="K23" i="78"/>
  <c r="J61" i="78"/>
  <c r="J34" i="78" l="1"/>
  <c r="Q75" i="78" l="1"/>
  <c r="G75" i="78"/>
  <c r="F75" i="78"/>
  <c r="Q66" i="78"/>
  <c r="P66" i="78"/>
  <c r="P64" i="78" s="1"/>
  <c r="O66" i="78"/>
  <c r="O64" i="78" s="1"/>
  <c r="G66" i="78"/>
  <c r="F66" i="78"/>
  <c r="N64" i="78"/>
  <c r="M64" i="78"/>
  <c r="D62" i="78"/>
  <c r="D82" i="78" s="1"/>
  <c r="C62" i="78"/>
  <c r="C82" i="78" s="1"/>
  <c r="Q61" i="78"/>
  <c r="P61" i="78"/>
  <c r="O61" i="78"/>
  <c r="N61" i="78"/>
  <c r="M61" i="78"/>
  <c r="L61" i="78"/>
  <c r="K61" i="78"/>
  <c r="K62" i="78" s="1"/>
  <c r="I61" i="78"/>
  <c r="H61" i="78"/>
  <c r="G61" i="78"/>
  <c r="F61" i="78"/>
  <c r="Q34" i="78"/>
  <c r="P34" i="78"/>
  <c r="O34" i="78"/>
  <c r="N34" i="78"/>
  <c r="M34" i="78"/>
  <c r="L34" i="78"/>
  <c r="I34" i="78"/>
  <c r="H34" i="78"/>
  <c r="G34" i="78"/>
  <c r="F34" i="78"/>
  <c r="Q23" i="78"/>
  <c r="P23" i="78"/>
  <c r="O23" i="78"/>
  <c r="N23" i="78"/>
  <c r="M23" i="78"/>
  <c r="L23" i="78"/>
  <c r="J23" i="78"/>
  <c r="J62" i="78" s="1"/>
  <c r="J82" i="78" s="1"/>
  <c r="I23" i="78"/>
  <c r="H23" i="78"/>
  <c r="G23" i="78"/>
  <c r="F23" i="78"/>
  <c r="F64" i="78" l="1"/>
  <c r="G64" i="78"/>
  <c r="Q64" i="78"/>
  <c r="F62" i="78"/>
  <c r="I62" i="78"/>
  <c r="I82" i="78" s="1"/>
  <c r="G62" i="78"/>
  <c r="K82" i="78"/>
  <c r="H62" i="78"/>
  <c r="H82" i="78" s="1"/>
  <c r="L62" i="78"/>
  <c r="L82" i="78" s="1"/>
  <c r="P62" i="78"/>
  <c r="P63" i="78" s="1"/>
  <c r="Q62" i="78"/>
  <c r="N62" i="78"/>
  <c r="N82" i="78" s="1"/>
  <c r="O62" i="78"/>
  <c r="O82" i="78" s="1"/>
  <c r="M62" i="78"/>
  <c r="F82" i="78" l="1"/>
  <c r="F85" i="78" s="1"/>
  <c r="M63" i="78"/>
  <c r="M82" i="78"/>
  <c r="Q82" i="78"/>
  <c r="G82" i="78"/>
  <c r="G85" i="78" s="1"/>
  <c r="L63" i="78"/>
  <c r="P82" i="78"/>
  <c r="N63" i="78"/>
  <c r="O63" i="78"/>
</calcChain>
</file>

<file path=xl/sharedStrings.xml><?xml version="1.0" encoding="utf-8"?>
<sst xmlns="http://schemas.openxmlformats.org/spreadsheetml/2006/main" count="258" uniqueCount="214">
  <si>
    <t>Индекс</t>
  </si>
  <si>
    <t>1 курс</t>
  </si>
  <si>
    <t>2 курс</t>
  </si>
  <si>
    <t>3 курс</t>
  </si>
  <si>
    <t>Математика</t>
  </si>
  <si>
    <t>К</t>
  </si>
  <si>
    <t>ООД</t>
  </si>
  <si>
    <t>ОПД</t>
  </si>
  <si>
    <t xml:space="preserve">СД </t>
  </si>
  <si>
    <t>ДОО</t>
  </si>
  <si>
    <t>всего часов</t>
  </si>
  <si>
    <t>всего кредитов</t>
  </si>
  <si>
    <t>География</t>
  </si>
  <si>
    <t>Информатика</t>
  </si>
  <si>
    <t>Всемирная история</t>
  </si>
  <si>
    <t>Жалпы сағат саны</t>
  </si>
  <si>
    <t>емтихан</t>
  </si>
  <si>
    <t>сынақ</t>
  </si>
  <si>
    <t>курстық жоба</t>
  </si>
  <si>
    <t>барлығы сағат саны</t>
  </si>
  <si>
    <t>барлығы кредит саны</t>
  </si>
  <si>
    <t xml:space="preserve">Қазақ тілі                             </t>
  </si>
  <si>
    <t xml:space="preserve">Қазақ  әдебиеті                      </t>
  </si>
  <si>
    <t xml:space="preserve">Орыс тілі және әдебиеті              </t>
  </si>
  <si>
    <t xml:space="preserve">Ағылшын тілі                                                            </t>
  </si>
  <si>
    <t xml:space="preserve">Қазақстан тарихы                    </t>
  </si>
  <si>
    <t xml:space="preserve">Алғашқы әскери мен технологиялық дайындық   </t>
  </si>
  <si>
    <t xml:space="preserve">Дене тәрбиесі                                                        </t>
  </si>
  <si>
    <t>Дүниежүзі тарихы</t>
  </si>
  <si>
    <t xml:space="preserve">Физика </t>
  </si>
  <si>
    <t>Барлығы:</t>
  </si>
  <si>
    <t>ЖГП</t>
  </si>
  <si>
    <t xml:space="preserve">Кәсіби орыс тілі </t>
  </si>
  <si>
    <t xml:space="preserve">Кәсіби ағылшын тілі                                    </t>
  </si>
  <si>
    <t>ӘЭП</t>
  </si>
  <si>
    <t>ЖКП</t>
  </si>
  <si>
    <t xml:space="preserve">Статистиканің жалпы теориясы                                        </t>
  </si>
  <si>
    <t xml:space="preserve">Микро-макроэкономика негіздері                                      </t>
  </si>
  <si>
    <t xml:space="preserve">Іскерлік қарым-қатынастың әдебі мен психологиясы                                                   </t>
  </si>
  <si>
    <t xml:space="preserve">Қаржы және несие                             </t>
  </si>
  <si>
    <t>АП</t>
  </si>
  <si>
    <t xml:space="preserve">Кәсіпорынды техникалық жабдықтау және еңбек қоргау                                                                   </t>
  </si>
  <si>
    <t xml:space="preserve">Саланы ұйымдастыру және сала технологиясы                                </t>
  </si>
  <si>
    <t xml:space="preserve">Кәсіпорын экономикасы                                                           </t>
  </si>
  <si>
    <t xml:space="preserve">Ұйымды басқару                                                          </t>
  </si>
  <si>
    <t xml:space="preserve">Халықаралық менеджмент                                             </t>
  </si>
  <si>
    <t xml:space="preserve">Қаржы менеджмент негіздері                                                   </t>
  </si>
  <si>
    <t xml:space="preserve">Кәсіптік әрекеттегі ақпараттық технологиялар                        </t>
  </si>
  <si>
    <t xml:space="preserve">Менеджерлерге арналған бизнес жоспар                                                                        </t>
  </si>
  <si>
    <t xml:space="preserve">Кәсіптік тәжірибе              </t>
  </si>
  <si>
    <t>КТ</t>
  </si>
  <si>
    <t>ӨТ</t>
  </si>
  <si>
    <t xml:space="preserve">Өндірістік тәжірибе                    </t>
  </si>
  <si>
    <t xml:space="preserve">Консультациялар                           </t>
  </si>
  <si>
    <t xml:space="preserve"> ФЗ</t>
  </si>
  <si>
    <t>ФС</t>
  </si>
  <si>
    <t>Русская литература</t>
  </si>
  <si>
    <t>Английский язык</t>
  </si>
  <si>
    <t>История Казахстана</t>
  </si>
  <si>
    <t>Начальная военная и технологическая подготовка</t>
  </si>
  <si>
    <t>Физическая культура</t>
  </si>
  <si>
    <t>Итого:</t>
  </si>
  <si>
    <t>Профессиональный английский язык</t>
  </si>
  <si>
    <t>Социально-экономические дисциплины</t>
  </si>
  <si>
    <t>Основы политологии и социологии</t>
  </si>
  <si>
    <t>Математика для экономистов</t>
  </si>
  <si>
    <t>Налоги и налогообложение</t>
  </si>
  <si>
    <t>Основы маркетинга</t>
  </si>
  <si>
    <t>Общая теория статистики</t>
  </si>
  <si>
    <t>Этика и психология деловых отношений</t>
  </si>
  <si>
    <t>Финансы и кредит</t>
  </si>
  <si>
    <t>Основы бухгалтерского учета</t>
  </si>
  <si>
    <t>Техническое оснащение предприятия отрасли и охрана труда</t>
  </si>
  <si>
    <t>Специальные дисциплины</t>
  </si>
  <si>
    <t>Организация и технология отрасли</t>
  </si>
  <si>
    <t>Экономика предприятия</t>
  </si>
  <si>
    <t>Менеджмент организации</t>
  </si>
  <si>
    <t>Управление персоналом</t>
  </si>
  <si>
    <t>Международный менеджмент</t>
  </si>
  <si>
    <t>Основы финансового менеджмента</t>
  </si>
  <si>
    <t>Бизнес-план для менеджеров</t>
  </si>
  <si>
    <t>Профессиональная практика</t>
  </si>
  <si>
    <t>ОП</t>
  </si>
  <si>
    <t>УП</t>
  </si>
  <si>
    <t>ПП</t>
  </si>
  <si>
    <t>Итоговая аттестация</t>
  </si>
  <si>
    <t>Всего на обязательное обучение:</t>
  </si>
  <si>
    <t>Консультации</t>
  </si>
  <si>
    <t>Факультативные занятия</t>
  </si>
  <si>
    <t xml:space="preserve">Дене тәрбиесі                                        </t>
  </si>
  <si>
    <t xml:space="preserve">Апталық жүктемелік сағат:                                                                                                                              </t>
  </si>
  <si>
    <t xml:space="preserve">Қорытынды аттестаттау                            </t>
  </si>
  <si>
    <t xml:space="preserve">Факультативтік сабақтар                                </t>
  </si>
  <si>
    <t>Всего теоретического обучения:</t>
  </si>
  <si>
    <t>Недельная нагрузка в часах:</t>
  </si>
  <si>
    <t>Производственная практика</t>
  </si>
  <si>
    <t>ПА</t>
  </si>
  <si>
    <t>Промежуточная аттестация</t>
  </si>
  <si>
    <t>ИА</t>
  </si>
  <si>
    <t>Итоговая государственная аттестация</t>
  </si>
  <si>
    <t>Білім беру ұйымы анықтайтың пәндер</t>
  </si>
  <si>
    <t>Основы права</t>
  </si>
  <si>
    <t>Бақылау формасы</t>
  </si>
  <si>
    <t>Элективные дисциплины</t>
  </si>
  <si>
    <t>Оценка бизнеса и риски</t>
  </si>
  <si>
    <t>Бизнесті бағалау және тәуекелдер</t>
  </si>
  <si>
    <t>Цифровой менеджмент</t>
  </si>
  <si>
    <t>Сандық менеджмент</t>
  </si>
  <si>
    <t>лабораторно-практических</t>
  </si>
  <si>
    <t>теоретических</t>
  </si>
  <si>
    <t>Базовые модули</t>
  </si>
  <si>
    <t>Профессиональные модули</t>
  </si>
  <si>
    <t>ПМ</t>
  </si>
  <si>
    <t>БМ</t>
  </si>
  <si>
    <t>Объем учебного времени</t>
  </si>
  <si>
    <t>экзамены</t>
  </si>
  <si>
    <t>зачеты</t>
  </si>
  <si>
    <t>Наименование модулей / учебных дисциплин</t>
  </si>
  <si>
    <t>из них</t>
  </si>
  <si>
    <t>Распределение по курсам и семестрам</t>
  </si>
  <si>
    <t>1 сем</t>
  </si>
  <si>
    <t>2 сем</t>
  </si>
  <si>
    <t>3 сем</t>
  </si>
  <si>
    <t>4 сем</t>
  </si>
  <si>
    <t>5 сем</t>
  </si>
  <si>
    <t>6 сем</t>
  </si>
  <si>
    <t xml:space="preserve">Форма контроля </t>
  </si>
  <si>
    <t>Учебно-ознакомительная практика</t>
  </si>
  <si>
    <t>ОГД</t>
  </si>
  <si>
    <t>ЭД</t>
  </si>
  <si>
    <t xml:space="preserve">Общепрофессиональные дисциплины </t>
  </si>
  <si>
    <t>Дисциплины углубленного уровня</t>
  </si>
  <si>
    <t>Дисциплины стандартного уровня</t>
  </si>
  <si>
    <t>Профессиональный казахский язык</t>
  </si>
  <si>
    <t>Учебная практика</t>
  </si>
  <si>
    <t>Дисциплина, определяемая организацией образования</t>
  </si>
  <si>
    <t>Русский язык</t>
  </si>
  <si>
    <t>Итого по профессиональным модулям</t>
  </si>
  <si>
    <t>Итого по ООД</t>
  </si>
  <si>
    <t>Итого по базовым модулям</t>
  </si>
  <si>
    <t>,,</t>
  </si>
  <si>
    <t xml:space="preserve">Общегуманитарные дисциплины </t>
  </si>
  <si>
    <t>Основы экономики и предпринимательства</t>
  </si>
  <si>
    <t>Казахский язык и литература</t>
  </si>
  <si>
    <t>ДСУ</t>
  </si>
  <si>
    <t>ДУУ</t>
  </si>
  <si>
    <t>СЭД</t>
  </si>
  <si>
    <t>Учебно-полевые (лагерные) сборы</t>
  </si>
  <si>
    <t>УПС</t>
  </si>
  <si>
    <t>курсовое проектирование</t>
  </si>
  <si>
    <t>Экономическая информатика и ИТ</t>
  </si>
  <si>
    <t>Культурология и основы философии</t>
  </si>
  <si>
    <t>курсовые работы/ защита отчетов</t>
  </si>
  <si>
    <t>ПЛАН УЧЕБНОГО ПРОЦЕССА (Менеджмент, Менеджер)</t>
  </si>
  <si>
    <t>Основы микро- и макроэкономики</t>
  </si>
  <si>
    <t>Стратегический менеджмент</t>
  </si>
  <si>
    <t>Информационные технологии в профессиональной деятельности</t>
  </si>
  <si>
    <t>Химия и биология</t>
  </si>
  <si>
    <r>
      <t>1) Менеджмент организации</t>
    </r>
    <r>
      <rPr>
        <sz val="12"/>
        <rFont val="Times New Roman"/>
        <family val="1"/>
        <charset val="204"/>
      </rPr>
      <t xml:space="preserve">.  </t>
    </r>
    <r>
      <rPr>
        <sz val="12"/>
        <color indexed="8"/>
        <rFont val="Times New Roman"/>
        <family val="1"/>
        <charset val="204"/>
      </rPr>
      <t>2) Основы финансового менеджмента.  3) Экономика предприятия.</t>
    </r>
  </si>
  <si>
    <t>самостоятельная работа обучающ</t>
  </si>
  <si>
    <t>Химия және биология</t>
  </si>
  <si>
    <t xml:space="preserve">Жалпы гуманитарлық пәндер </t>
  </si>
  <si>
    <t>Әлеуметтік-экономикалық пәндер</t>
  </si>
  <si>
    <t xml:space="preserve">Экономика  және кәсіпкерлік кызмет негіздері                             </t>
  </si>
  <si>
    <t xml:space="preserve">Құқық негіздері                                   </t>
  </si>
  <si>
    <t xml:space="preserve">Мәдениеттану және философия негіздері         </t>
  </si>
  <si>
    <t>Жалпы кәсіптік пәндер</t>
  </si>
  <si>
    <t>Базалық модульдер</t>
  </si>
  <si>
    <t>КМ</t>
  </si>
  <si>
    <t xml:space="preserve">Арнайы пәндер </t>
  </si>
  <si>
    <t>Тереңдетілген деңгейдегі пәндер</t>
  </si>
  <si>
    <t xml:space="preserve">Бухгалтерлік есеп негіздері </t>
  </si>
  <si>
    <t>Экономистерге арналған математика</t>
  </si>
  <si>
    <t>Экономикалық информатика және ақпараттық технологиялар</t>
  </si>
  <si>
    <t xml:space="preserve">Салық және салық салу   </t>
  </si>
  <si>
    <t>ЭП</t>
  </si>
  <si>
    <t xml:space="preserve">Теориялық оқу жиыны                                         </t>
  </si>
  <si>
    <t xml:space="preserve">Оқу-танысу тәжірибесі                              </t>
  </si>
  <si>
    <t xml:space="preserve">Оқу тәжірибесі                                </t>
  </si>
  <si>
    <t>ОТ</t>
  </si>
  <si>
    <t>ОТТ</t>
  </si>
  <si>
    <t>ОДЖ</t>
  </si>
  <si>
    <t>АА</t>
  </si>
  <si>
    <t>ҚА</t>
  </si>
  <si>
    <t>Қорытынды мемлекеттiк аттестация</t>
  </si>
  <si>
    <t>Оқылатын модульдер / пәндер атауы</t>
  </si>
  <si>
    <t>теориялық</t>
  </si>
  <si>
    <t>оқушылардың өзіндік жұмысы</t>
  </si>
  <si>
    <t>олардың ішінде</t>
  </si>
  <si>
    <t>Курстар мен семестрлер бойынша бөлу</t>
  </si>
  <si>
    <r>
      <t xml:space="preserve">Келісілді:                                </t>
    </r>
    <r>
      <rPr>
        <sz val="12"/>
        <color theme="1"/>
        <rFont val="Times New Roman"/>
        <family val="1"/>
        <charset val="204"/>
      </rPr>
      <t>Зейдалиева Ж.Е., бас директордың оқу ісі жөніндегі орынбасары</t>
    </r>
  </si>
  <si>
    <r>
      <t xml:space="preserve">Құрастырушы:                       </t>
    </r>
    <r>
      <rPr>
        <sz val="12"/>
        <color theme="1"/>
        <rFont val="Times New Roman"/>
        <family val="1"/>
        <charset val="204"/>
      </rPr>
      <t>Жакупова З.М., бас директордың оқу-әдістемелік жұмысы жөніндегі орынбасары</t>
    </r>
  </si>
  <si>
    <t>Стандарттық деңгейдегі пәндер</t>
  </si>
  <si>
    <t xml:space="preserve">Саясатттану мен әлеуметтану негіздері                                        </t>
  </si>
  <si>
    <t>зертханалық-тәжірибелік</t>
  </si>
  <si>
    <t>курстық жұмысы/ есепті қорғау</t>
  </si>
  <si>
    <t>Базалық модульдер бойынша барлығы</t>
  </si>
  <si>
    <t xml:space="preserve">ЖББ пәндер бойынша барлығы </t>
  </si>
  <si>
    <t>Кәсіптік модульдер бойынша барлығы</t>
  </si>
  <si>
    <t>Кәсіптік модульдер</t>
  </si>
  <si>
    <t>Элективтік пәндер</t>
  </si>
  <si>
    <t xml:space="preserve">Аралық аттестаттау                                  </t>
  </si>
  <si>
    <t>ЖБМ</t>
  </si>
  <si>
    <t xml:space="preserve">"Жалпы білім беретін пәндер" модулі </t>
  </si>
  <si>
    <t>Модуль "Общеобразовательные дисциплины"</t>
  </si>
  <si>
    <t xml:space="preserve">Міндетті оқыту бойынша жиыны         </t>
  </si>
  <si>
    <t>Оқу-далалық (лагерьлік) жиындары</t>
  </si>
  <si>
    <r>
      <t xml:space="preserve">Составитель:                      </t>
    </r>
    <r>
      <rPr>
        <sz val="12"/>
        <color theme="1"/>
        <rFont val="Times New Roman"/>
        <family val="1"/>
        <charset val="204"/>
      </rPr>
      <t>Жакупова З.М., заместитель генерального директора по учебно-методической работе</t>
    </r>
  </si>
  <si>
    <r>
      <t xml:space="preserve">Согласовано:                      </t>
    </r>
    <r>
      <rPr>
        <sz val="12"/>
        <color theme="1"/>
        <rFont val="Times New Roman"/>
        <family val="1"/>
        <charset val="204"/>
      </rPr>
      <t>Зейдалиева Ж.Е., заместитель генерального директора по учебной работе</t>
    </r>
  </si>
  <si>
    <t>ОҚУ ПРОЦЕСІНІҢ ЖОСПАРЫ (Менеджмент, Менеджер)</t>
  </si>
  <si>
    <t xml:space="preserve">Маркетинг негіздері        </t>
  </si>
  <si>
    <r>
      <t>1) Ұйымдағы менеджмент</t>
    </r>
    <r>
      <rPr>
        <sz val="12"/>
        <rFont val="Times New Roman"/>
        <family val="1"/>
        <charset val="204"/>
      </rPr>
      <t xml:space="preserve">.  </t>
    </r>
    <r>
      <rPr>
        <sz val="12"/>
        <color indexed="8"/>
        <rFont val="Times New Roman"/>
        <family val="1"/>
        <charset val="204"/>
      </rPr>
      <t>2) Қаржы менеджмент негіздері.  3) Кәсіпорын экономикасы.</t>
    </r>
  </si>
  <si>
    <t>Ұйымдағы менеджмент</t>
  </si>
  <si>
    <t>Стратегиялық менеджмент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</si>
</sst>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0" xfId="0" applyFont="1"/>
    <xf numFmtId="0" fontId="15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right" vertical="center" wrapText="1"/>
    </xf>
    <xf numFmtId="0" fontId="16" fillId="0" borderId="0" xfId="0" applyFont="1"/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17" fillId="0" borderId="0" xfId="0" applyFont="1"/>
    <xf numFmtId="0" fontId="2" fillId="0" borderId="3" xfId="0" applyFont="1" applyBorder="1" applyAlignment="1">
      <alignment horizontal="left" vertical="center" wrapText="1"/>
    </xf>
    <xf numFmtId="0" fontId="21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23" fillId="0" borderId="0" xfId="0" applyFont="1"/>
    <xf numFmtId="0" fontId="6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top" wrapText="1"/>
    </xf>
    <xf numFmtId="0" fontId="19" fillId="0" borderId="5" xfId="0" applyFont="1" applyBorder="1" applyAlignment="1">
      <alignment wrapText="1"/>
    </xf>
    <xf numFmtId="0" fontId="19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0" fillId="0" borderId="7" xfId="0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vertical="top" wrapText="1"/>
    </xf>
    <xf numFmtId="0" fontId="19" fillId="0" borderId="7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8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21" fillId="0" borderId="0" xfId="0" applyFont="1"/>
    <xf numFmtId="0" fontId="5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20" fillId="0" borderId="0" xfId="0" applyFont="1" applyAlignment="1">
      <alignment vertical="top"/>
    </xf>
    <xf numFmtId="0" fontId="9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wrapText="1"/>
    </xf>
    <xf numFmtId="0" fontId="0" fillId="0" borderId="0" xfId="0"/>
    <xf numFmtId="0" fontId="20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/>
    <xf numFmtId="0" fontId="0" fillId="0" borderId="0" xfId="0" applyAlignment="1"/>
    <xf numFmtId="0" fontId="9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3" fillId="0" borderId="2" xfId="0" applyFont="1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13" fillId="0" borderId="11" xfId="0" applyFont="1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13" fillId="0" borderId="6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textRotation="90" wrapText="1"/>
    </xf>
    <xf numFmtId="0" fontId="9" fillId="0" borderId="6" xfId="0" applyFont="1" applyBorder="1" applyAlignment="1">
      <alignment horizontal="center" textRotation="90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textRotation="90" wrapText="1"/>
    </xf>
    <xf numFmtId="0" fontId="21" fillId="0" borderId="6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view="pageBreakPreview" topLeftCell="A72" zoomScale="110" zoomScaleNormal="100" zoomScaleSheetLayoutView="110" workbookViewId="0">
      <selection activeCell="B97" sqref="B97"/>
    </sheetView>
  </sheetViews>
  <sheetFormatPr defaultColWidth="9.140625" defaultRowHeight="15" x14ac:dyDescent="0.25"/>
  <cols>
    <col min="1" max="1" width="6.5703125" customWidth="1"/>
    <col min="2" max="2" width="40.7109375" customWidth="1"/>
    <col min="3" max="4" width="4.7109375" style="35" customWidth="1"/>
    <col min="5" max="5" width="4.7109375" customWidth="1"/>
    <col min="6" max="7" width="5.7109375" customWidth="1"/>
    <col min="8" max="10" width="5.7109375" style="35" customWidth="1"/>
    <col min="11" max="11" width="5.7109375" customWidth="1"/>
    <col min="12" max="13" width="6.7109375" customWidth="1"/>
    <col min="14" max="15" width="6.7109375" style="51" customWidth="1"/>
    <col min="16" max="17" width="6.7109375" customWidth="1"/>
  </cols>
  <sheetData>
    <row r="1" spans="1:17" ht="24.95" customHeight="1" x14ac:dyDescent="0.25">
      <c r="A1" s="144" t="s">
        <v>153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30" customHeight="1" x14ac:dyDescent="0.25">
      <c r="A2" s="146" t="s">
        <v>0</v>
      </c>
      <c r="B2" s="148" t="s">
        <v>117</v>
      </c>
      <c r="C2" s="150" t="s">
        <v>126</v>
      </c>
      <c r="D2" s="150"/>
      <c r="E2" s="150"/>
      <c r="F2" s="151" t="s">
        <v>114</v>
      </c>
      <c r="G2" s="151"/>
      <c r="H2" s="151"/>
      <c r="I2" s="151"/>
      <c r="J2" s="151"/>
      <c r="K2" s="151"/>
      <c r="L2" s="152" t="s">
        <v>119</v>
      </c>
      <c r="M2" s="152"/>
      <c r="N2" s="152"/>
      <c r="O2" s="152"/>
      <c r="P2" s="152"/>
      <c r="Q2" s="153"/>
    </row>
    <row r="3" spans="1:17" ht="20.100000000000001" customHeight="1" x14ac:dyDescent="0.25">
      <c r="A3" s="147"/>
      <c r="B3" s="149"/>
      <c r="C3" s="138" t="s">
        <v>115</v>
      </c>
      <c r="D3" s="138" t="s">
        <v>116</v>
      </c>
      <c r="E3" s="154" t="s">
        <v>152</v>
      </c>
      <c r="F3" s="154" t="s">
        <v>11</v>
      </c>
      <c r="G3" s="154" t="s">
        <v>10</v>
      </c>
      <c r="H3" s="156" t="s">
        <v>118</v>
      </c>
      <c r="I3" s="157"/>
      <c r="J3" s="157"/>
      <c r="K3" s="157"/>
      <c r="L3" s="136" t="s">
        <v>1</v>
      </c>
      <c r="M3" s="137"/>
      <c r="N3" s="158" t="s">
        <v>2</v>
      </c>
      <c r="O3" s="137"/>
      <c r="P3" s="136" t="s">
        <v>3</v>
      </c>
      <c r="Q3" s="137"/>
    </row>
    <row r="4" spans="1:17" s="15" customFormat="1" ht="45" customHeight="1" x14ac:dyDescent="0.25">
      <c r="A4" s="147"/>
      <c r="B4" s="149"/>
      <c r="C4" s="142"/>
      <c r="D4" s="142"/>
      <c r="E4" s="155"/>
      <c r="F4" s="143"/>
      <c r="G4" s="155"/>
      <c r="H4" s="138" t="s">
        <v>109</v>
      </c>
      <c r="I4" s="140" t="s">
        <v>108</v>
      </c>
      <c r="J4" s="142" t="s">
        <v>159</v>
      </c>
      <c r="K4" s="142" t="s">
        <v>149</v>
      </c>
      <c r="L4" s="96" t="s">
        <v>120</v>
      </c>
      <c r="M4" s="96" t="s">
        <v>121</v>
      </c>
      <c r="N4" s="97" t="s">
        <v>122</v>
      </c>
      <c r="O4" s="97" t="s">
        <v>123</v>
      </c>
      <c r="P4" s="96" t="s">
        <v>124</v>
      </c>
      <c r="Q4" s="38" t="s">
        <v>125</v>
      </c>
    </row>
    <row r="5" spans="1:17" s="15" customFormat="1" ht="45" customHeight="1" x14ac:dyDescent="0.25">
      <c r="A5" s="147"/>
      <c r="B5" s="149"/>
      <c r="C5" s="142"/>
      <c r="D5" s="142"/>
      <c r="E5" s="155"/>
      <c r="F5" s="143"/>
      <c r="G5" s="155"/>
      <c r="H5" s="139"/>
      <c r="I5" s="141"/>
      <c r="J5" s="143"/>
      <c r="K5" s="143"/>
      <c r="L5" s="81">
        <v>16</v>
      </c>
      <c r="M5" s="81">
        <v>16</v>
      </c>
      <c r="N5" s="94">
        <v>16</v>
      </c>
      <c r="O5" s="94">
        <v>16</v>
      </c>
      <c r="P5" s="82">
        <v>16</v>
      </c>
      <c r="Q5" s="60">
        <v>0</v>
      </c>
    </row>
    <row r="6" spans="1:17" ht="20.100000000000001" customHeight="1" x14ac:dyDescent="0.25">
      <c r="A6" s="28">
        <v>1</v>
      </c>
      <c r="B6" s="28">
        <v>2</v>
      </c>
      <c r="C6" s="42">
        <v>3</v>
      </c>
      <c r="D6" s="42">
        <v>4</v>
      </c>
      <c r="E6" s="28">
        <v>5</v>
      </c>
      <c r="F6" s="28">
        <v>6</v>
      </c>
      <c r="G6" s="28">
        <v>7</v>
      </c>
      <c r="H6" s="42">
        <v>8</v>
      </c>
      <c r="I6" s="42">
        <v>9</v>
      </c>
      <c r="J6" s="28">
        <v>10</v>
      </c>
      <c r="K6" s="28">
        <v>11</v>
      </c>
      <c r="L6" s="42">
        <v>12</v>
      </c>
      <c r="M6" s="42">
        <v>13</v>
      </c>
      <c r="N6" s="28">
        <v>14</v>
      </c>
      <c r="O6" s="28">
        <v>15</v>
      </c>
      <c r="P6" s="28">
        <v>16</v>
      </c>
      <c r="Q6" s="42">
        <v>17</v>
      </c>
    </row>
    <row r="7" spans="1:17" ht="20.100000000000001" customHeight="1" x14ac:dyDescent="0.25">
      <c r="A7" s="38" t="s">
        <v>6</v>
      </c>
      <c r="B7" s="123" t="s">
        <v>204</v>
      </c>
      <c r="C7" s="124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9"/>
    </row>
    <row r="8" spans="1:17" ht="20.100000000000001" customHeight="1" x14ac:dyDescent="0.25">
      <c r="A8" s="21">
        <v>1</v>
      </c>
      <c r="B8" s="47" t="s">
        <v>136</v>
      </c>
      <c r="C8" s="8">
        <v>2</v>
      </c>
      <c r="D8" s="8"/>
      <c r="E8" s="8"/>
      <c r="F8" s="46">
        <v>4</v>
      </c>
      <c r="G8" s="46">
        <v>96</v>
      </c>
      <c r="H8" s="8"/>
      <c r="I8" s="8">
        <v>64</v>
      </c>
      <c r="J8" s="8">
        <v>32</v>
      </c>
      <c r="K8" s="46"/>
      <c r="L8" s="1"/>
      <c r="M8" s="1">
        <v>96</v>
      </c>
      <c r="N8" s="8"/>
      <c r="O8" s="57"/>
      <c r="P8" s="1"/>
      <c r="Q8" s="1"/>
    </row>
    <row r="9" spans="1:17" ht="20.100000000000001" customHeight="1" x14ac:dyDescent="0.25">
      <c r="A9" s="21">
        <v>2</v>
      </c>
      <c r="B9" s="47" t="s">
        <v>56</v>
      </c>
      <c r="C9" s="8"/>
      <c r="D9" s="8">
        <v>2</v>
      </c>
      <c r="E9" s="8"/>
      <c r="F9" s="46">
        <v>4</v>
      </c>
      <c r="G9" s="46">
        <v>96</v>
      </c>
      <c r="H9" s="8">
        <v>32</v>
      </c>
      <c r="I9" s="8">
        <v>48</v>
      </c>
      <c r="J9" s="8">
        <v>16</v>
      </c>
      <c r="K9" s="46"/>
      <c r="L9" s="1"/>
      <c r="M9" s="1">
        <v>96</v>
      </c>
      <c r="N9" s="8"/>
      <c r="O9" s="57"/>
      <c r="P9" s="1"/>
      <c r="Q9" s="1"/>
    </row>
    <row r="10" spans="1:17" ht="20.100000000000001" customHeight="1" x14ac:dyDescent="0.25">
      <c r="A10" s="21">
        <v>3</v>
      </c>
      <c r="B10" s="47" t="s">
        <v>143</v>
      </c>
      <c r="C10" s="8">
        <v>1</v>
      </c>
      <c r="D10" s="8"/>
      <c r="E10" s="8"/>
      <c r="F10" s="46">
        <v>5</v>
      </c>
      <c r="G10" s="46">
        <v>120</v>
      </c>
      <c r="H10" s="8">
        <v>32</v>
      </c>
      <c r="I10" s="8">
        <v>64</v>
      </c>
      <c r="J10" s="8">
        <v>24</v>
      </c>
      <c r="K10" s="46"/>
      <c r="L10" s="1">
        <v>120</v>
      </c>
      <c r="M10" s="1"/>
      <c r="N10" s="8"/>
      <c r="O10" s="57"/>
      <c r="P10" s="1"/>
      <c r="Q10" s="1"/>
    </row>
    <row r="11" spans="1:17" ht="20.100000000000001" customHeight="1" x14ac:dyDescent="0.25">
      <c r="A11" s="21">
        <v>4</v>
      </c>
      <c r="B11" s="48" t="s">
        <v>57</v>
      </c>
      <c r="C11" s="8"/>
      <c r="D11" s="8">
        <v>1.2</v>
      </c>
      <c r="E11" s="8"/>
      <c r="F11" s="46">
        <v>6</v>
      </c>
      <c r="G11" s="46">
        <v>144</v>
      </c>
      <c r="H11" s="8"/>
      <c r="I11" s="8">
        <v>96</v>
      </c>
      <c r="J11" s="8">
        <v>48</v>
      </c>
      <c r="K11" s="46"/>
      <c r="L11" s="1">
        <v>72</v>
      </c>
      <c r="M11" s="1">
        <v>72</v>
      </c>
      <c r="N11" s="8"/>
      <c r="O11" s="57"/>
      <c r="P11" s="1"/>
      <c r="Q11" s="1"/>
    </row>
    <row r="12" spans="1:17" ht="20.100000000000001" customHeight="1" x14ac:dyDescent="0.25">
      <c r="A12" s="21">
        <v>5</v>
      </c>
      <c r="B12" s="47" t="s">
        <v>4</v>
      </c>
      <c r="C12" s="8">
        <v>1</v>
      </c>
      <c r="D12" s="8"/>
      <c r="E12" s="8"/>
      <c r="F12" s="46">
        <v>5</v>
      </c>
      <c r="G12" s="46">
        <v>120</v>
      </c>
      <c r="H12" s="8">
        <v>32</v>
      </c>
      <c r="I12" s="8">
        <v>64</v>
      </c>
      <c r="J12" s="8">
        <v>24</v>
      </c>
      <c r="K12" s="46"/>
      <c r="L12" s="1">
        <v>120</v>
      </c>
      <c r="M12" s="1"/>
      <c r="N12" s="8"/>
      <c r="O12" s="57"/>
      <c r="P12" s="1"/>
      <c r="Q12" s="1"/>
    </row>
    <row r="13" spans="1:17" ht="20.100000000000001" customHeight="1" x14ac:dyDescent="0.25">
      <c r="A13" s="21">
        <v>6</v>
      </c>
      <c r="B13" s="47" t="s">
        <v>13</v>
      </c>
      <c r="C13" s="8">
        <v>1</v>
      </c>
      <c r="D13" s="8"/>
      <c r="E13" s="8"/>
      <c r="F13" s="46">
        <v>4</v>
      </c>
      <c r="G13" s="46">
        <v>96</v>
      </c>
      <c r="H13" s="8">
        <v>32</v>
      </c>
      <c r="I13" s="8">
        <v>48</v>
      </c>
      <c r="J13" s="8">
        <v>16</v>
      </c>
      <c r="K13" s="46"/>
      <c r="L13" s="1">
        <v>96</v>
      </c>
      <c r="M13" s="1"/>
      <c r="N13" s="8"/>
      <c r="O13" s="57"/>
      <c r="P13" s="1"/>
      <c r="Q13" s="1"/>
    </row>
    <row r="14" spans="1:17" ht="20.100000000000001" customHeight="1" x14ac:dyDescent="0.25">
      <c r="A14" s="23">
        <v>7</v>
      </c>
      <c r="B14" s="48" t="s">
        <v>58</v>
      </c>
      <c r="C14" s="8">
        <v>3</v>
      </c>
      <c r="D14" s="8"/>
      <c r="E14" s="8"/>
      <c r="F14" s="8">
        <v>4</v>
      </c>
      <c r="G14" s="8">
        <v>96</v>
      </c>
      <c r="H14" s="8">
        <v>32</v>
      </c>
      <c r="I14" s="8">
        <v>48</v>
      </c>
      <c r="J14" s="8">
        <v>16</v>
      </c>
      <c r="K14" s="8"/>
      <c r="L14" s="1"/>
      <c r="M14" s="1"/>
      <c r="N14" s="8">
        <v>96</v>
      </c>
      <c r="O14" s="57"/>
      <c r="P14" s="1"/>
      <c r="Q14" s="1"/>
    </row>
    <row r="15" spans="1:17" ht="30" customHeight="1" x14ac:dyDescent="0.25">
      <c r="A15" s="23">
        <v>8</v>
      </c>
      <c r="B15" s="48" t="s">
        <v>59</v>
      </c>
      <c r="C15" s="8"/>
      <c r="D15" s="8">
        <v>2</v>
      </c>
      <c r="E15" s="8"/>
      <c r="F15" s="8">
        <v>3</v>
      </c>
      <c r="G15" s="8">
        <v>72</v>
      </c>
      <c r="H15" s="8">
        <v>24</v>
      </c>
      <c r="I15" s="8">
        <v>32</v>
      </c>
      <c r="J15" s="8">
        <v>16</v>
      </c>
      <c r="K15" s="8"/>
      <c r="L15" s="1"/>
      <c r="M15" s="1">
        <v>72</v>
      </c>
      <c r="N15" s="8"/>
      <c r="O15" s="57"/>
      <c r="P15" s="1"/>
      <c r="Q15" s="1"/>
    </row>
    <row r="16" spans="1:17" ht="20.100000000000001" customHeight="1" x14ac:dyDescent="0.25">
      <c r="A16" s="23">
        <v>9</v>
      </c>
      <c r="B16" s="48" t="s">
        <v>60</v>
      </c>
      <c r="C16" s="8"/>
      <c r="D16" s="8">
        <v>1.2</v>
      </c>
      <c r="E16" s="8"/>
      <c r="F16" s="8">
        <v>5</v>
      </c>
      <c r="G16" s="8">
        <v>120</v>
      </c>
      <c r="H16" s="8">
        <v>24</v>
      </c>
      <c r="I16" s="8">
        <v>96</v>
      </c>
      <c r="J16" s="11"/>
      <c r="K16" s="8"/>
      <c r="L16" s="1">
        <v>72</v>
      </c>
      <c r="M16" s="1">
        <v>48</v>
      </c>
      <c r="N16" s="8"/>
      <c r="O16" s="57"/>
      <c r="P16" s="1"/>
      <c r="Q16" s="1"/>
    </row>
    <row r="17" spans="1:27" ht="20.100000000000001" customHeight="1" x14ac:dyDescent="0.25">
      <c r="A17" s="23" t="s">
        <v>145</v>
      </c>
      <c r="B17" s="73" t="s">
        <v>131</v>
      </c>
      <c r="C17" s="8"/>
      <c r="D17" s="8"/>
      <c r="E17" s="8"/>
      <c r="F17" s="8"/>
      <c r="G17" s="8"/>
      <c r="H17" s="11"/>
      <c r="I17" s="11"/>
      <c r="J17" s="11"/>
      <c r="K17" s="8"/>
      <c r="L17" s="1"/>
      <c r="M17" s="1"/>
      <c r="N17" s="8"/>
      <c r="O17" s="57"/>
      <c r="P17" s="1"/>
      <c r="Q17" s="1"/>
    </row>
    <row r="18" spans="1:27" ht="20.100000000000001" customHeight="1" x14ac:dyDescent="0.25">
      <c r="A18" s="23">
        <v>10</v>
      </c>
      <c r="B18" s="48" t="s">
        <v>14</v>
      </c>
      <c r="C18" s="8"/>
      <c r="D18" s="8">
        <v>2</v>
      </c>
      <c r="E18" s="8"/>
      <c r="F18" s="8">
        <v>5</v>
      </c>
      <c r="G18" s="8">
        <v>120</v>
      </c>
      <c r="H18" s="8">
        <v>48</v>
      </c>
      <c r="I18" s="8">
        <v>48</v>
      </c>
      <c r="J18" s="8">
        <v>24</v>
      </c>
      <c r="K18" s="8"/>
      <c r="L18" s="1"/>
      <c r="M18" s="1">
        <v>120</v>
      </c>
      <c r="N18" s="8"/>
      <c r="O18" s="57"/>
      <c r="P18" s="1"/>
      <c r="Q18" s="1"/>
    </row>
    <row r="19" spans="1:27" ht="20.100000000000001" customHeight="1" x14ac:dyDescent="0.25">
      <c r="A19" s="23">
        <v>11</v>
      </c>
      <c r="B19" s="48" t="s">
        <v>12</v>
      </c>
      <c r="C19" s="8"/>
      <c r="D19" s="8">
        <v>3</v>
      </c>
      <c r="E19" s="8"/>
      <c r="F19" s="8">
        <v>5</v>
      </c>
      <c r="G19" s="8">
        <v>120</v>
      </c>
      <c r="H19" s="8">
        <v>48</v>
      </c>
      <c r="I19" s="8">
        <v>48</v>
      </c>
      <c r="J19" s="8">
        <v>24</v>
      </c>
      <c r="K19" s="8"/>
      <c r="L19" s="1"/>
      <c r="M19" s="1"/>
      <c r="N19" s="8">
        <v>120</v>
      </c>
      <c r="O19" s="57"/>
      <c r="P19" s="1"/>
      <c r="Q19" s="1"/>
    </row>
    <row r="20" spans="1:27" ht="20.100000000000001" customHeight="1" x14ac:dyDescent="0.25">
      <c r="A20" s="23" t="s">
        <v>144</v>
      </c>
      <c r="B20" s="68" t="s">
        <v>132</v>
      </c>
      <c r="C20" s="8"/>
      <c r="D20" s="8"/>
      <c r="E20" s="8"/>
      <c r="F20" s="8"/>
      <c r="G20" s="8"/>
      <c r="H20" s="11"/>
      <c r="I20" s="11"/>
      <c r="J20" s="11"/>
      <c r="K20" s="8"/>
      <c r="L20" s="1"/>
      <c r="M20" s="1"/>
      <c r="N20" s="8"/>
      <c r="O20" s="57"/>
      <c r="P20" s="1"/>
      <c r="Q20" s="1"/>
    </row>
    <row r="21" spans="1:27" ht="20.100000000000001" customHeight="1" x14ac:dyDescent="0.25">
      <c r="A21" s="23">
        <v>12</v>
      </c>
      <c r="B21" s="48" t="s">
        <v>29</v>
      </c>
      <c r="C21" s="8"/>
      <c r="D21" s="8">
        <v>2</v>
      </c>
      <c r="E21" s="8"/>
      <c r="F21" s="8">
        <v>3</v>
      </c>
      <c r="G21" s="8">
        <v>72</v>
      </c>
      <c r="H21" s="8">
        <v>24</v>
      </c>
      <c r="I21" s="8">
        <v>32</v>
      </c>
      <c r="J21" s="8">
        <v>16</v>
      </c>
      <c r="K21" s="8"/>
      <c r="L21" s="1"/>
      <c r="M21" s="1">
        <v>72</v>
      </c>
      <c r="N21" s="8"/>
      <c r="O21" s="57"/>
      <c r="P21" s="1"/>
      <c r="Q21" s="1"/>
    </row>
    <row r="22" spans="1:27" ht="20.100000000000001" customHeight="1" x14ac:dyDescent="0.25">
      <c r="A22" s="23">
        <v>13</v>
      </c>
      <c r="B22" s="48" t="s">
        <v>157</v>
      </c>
      <c r="C22" s="8"/>
      <c r="D22" s="8">
        <v>1</v>
      </c>
      <c r="E22" s="8"/>
      <c r="F22" s="8">
        <v>4</v>
      </c>
      <c r="G22" s="8">
        <v>96</v>
      </c>
      <c r="H22" s="8">
        <v>32</v>
      </c>
      <c r="I22" s="8">
        <v>48</v>
      </c>
      <c r="J22" s="8">
        <v>16</v>
      </c>
      <c r="K22" s="8"/>
      <c r="L22" s="1">
        <v>96</v>
      </c>
      <c r="M22" s="1"/>
      <c r="N22" s="8"/>
      <c r="O22" s="57"/>
      <c r="P22" s="1"/>
      <c r="Q22" s="1"/>
    </row>
    <row r="23" spans="1:27" s="15" customFormat="1" ht="20.100000000000001" customHeight="1" x14ac:dyDescent="0.25">
      <c r="A23" s="1"/>
      <c r="B23" s="79" t="s">
        <v>138</v>
      </c>
      <c r="C23" s="12">
        <v>5</v>
      </c>
      <c r="D23" s="12">
        <v>10</v>
      </c>
      <c r="E23" s="12"/>
      <c r="F23" s="12">
        <f t="shared" ref="F23:Q23" si="0">SUM(F8:F22)</f>
        <v>57</v>
      </c>
      <c r="G23" s="12">
        <f t="shared" si="0"/>
        <v>1368</v>
      </c>
      <c r="H23" s="12">
        <f t="shared" si="0"/>
        <v>360</v>
      </c>
      <c r="I23" s="12">
        <f t="shared" si="0"/>
        <v>736</v>
      </c>
      <c r="J23" s="12">
        <f t="shared" si="0"/>
        <v>272</v>
      </c>
      <c r="K23" s="12">
        <f t="shared" si="0"/>
        <v>0</v>
      </c>
      <c r="L23" s="12">
        <f t="shared" si="0"/>
        <v>576</v>
      </c>
      <c r="M23" s="12">
        <f t="shared" si="0"/>
        <v>576</v>
      </c>
      <c r="N23" s="12">
        <f t="shared" si="0"/>
        <v>216</v>
      </c>
      <c r="O23" s="12">
        <f t="shared" si="0"/>
        <v>0</v>
      </c>
      <c r="P23" s="12">
        <f t="shared" si="0"/>
        <v>0</v>
      </c>
      <c r="Q23" s="12">
        <f t="shared" si="0"/>
        <v>0</v>
      </c>
    </row>
    <row r="24" spans="1:27" s="15" customFormat="1" ht="20.100000000000001" customHeight="1" x14ac:dyDescent="0.25">
      <c r="A24" s="36" t="s">
        <v>113</v>
      </c>
      <c r="B24" s="63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83"/>
      <c r="M24" s="83"/>
      <c r="N24" s="64"/>
      <c r="O24" s="64"/>
      <c r="P24" s="91"/>
      <c r="Q24" s="69"/>
    </row>
    <row r="25" spans="1:27" s="15" customFormat="1" ht="20.100000000000001" customHeight="1" x14ac:dyDescent="0.25">
      <c r="A25" s="1" t="s">
        <v>128</v>
      </c>
      <c r="B25" s="68" t="s">
        <v>141</v>
      </c>
      <c r="C25" s="12"/>
      <c r="D25" s="12"/>
      <c r="E25" s="12"/>
      <c r="F25" s="12"/>
      <c r="G25" s="12"/>
      <c r="H25" s="12"/>
      <c r="I25" s="12"/>
      <c r="J25" s="12"/>
      <c r="K25" s="12"/>
      <c r="L25" s="52"/>
      <c r="M25" s="52"/>
      <c r="N25" s="12"/>
      <c r="O25" s="12"/>
      <c r="P25" s="36"/>
      <c r="Q25" s="36"/>
    </row>
    <row r="26" spans="1:27" s="15" customFormat="1" ht="20.100000000000001" customHeight="1" x14ac:dyDescent="0.25">
      <c r="A26" s="1">
        <v>14</v>
      </c>
      <c r="B26" s="48" t="s">
        <v>133</v>
      </c>
      <c r="C26" s="8"/>
      <c r="D26" s="8">
        <v>4</v>
      </c>
      <c r="E26" s="8"/>
      <c r="F26" s="8">
        <v>2</v>
      </c>
      <c r="G26" s="8">
        <v>48</v>
      </c>
      <c r="H26" s="8"/>
      <c r="I26" s="8">
        <v>32</v>
      </c>
      <c r="J26" s="8">
        <v>16</v>
      </c>
      <c r="K26" s="8"/>
      <c r="L26" s="48"/>
      <c r="M26" s="48"/>
      <c r="N26" s="8"/>
      <c r="O26" s="8">
        <v>48</v>
      </c>
      <c r="P26" s="1"/>
      <c r="Q26" s="1"/>
    </row>
    <row r="27" spans="1:27" s="15" customFormat="1" ht="20.100000000000001" customHeight="1" x14ac:dyDescent="0.25">
      <c r="A27" s="1">
        <v>15</v>
      </c>
      <c r="B27" s="48" t="s">
        <v>62</v>
      </c>
      <c r="C27" s="8"/>
      <c r="D27" s="8">
        <v>3</v>
      </c>
      <c r="E27" s="8"/>
      <c r="F27" s="8">
        <v>2</v>
      </c>
      <c r="G27" s="8">
        <v>48</v>
      </c>
      <c r="H27" s="8"/>
      <c r="I27" s="8">
        <v>32</v>
      </c>
      <c r="J27" s="8">
        <v>16</v>
      </c>
      <c r="K27" s="8"/>
      <c r="L27" s="48"/>
      <c r="M27" s="48"/>
      <c r="N27" s="8">
        <v>48</v>
      </c>
      <c r="O27" s="8"/>
      <c r="P27" s="1"/>
      <c r="Q27" s="1"/>
    </row>
    <row r="28" spans="1:27" ht="20.100000000000001" customHeight="1" x14ac:dyDescent="0.25">
      <c r="A28" s="1">
        <v>16</v>
      </c>
      <c r="B28" s="67" t="s">
        <v>60</v>
      </c>
      <c r="C28" s="8">
        <v>5</v>
      </c>
      <c r="D28" s="8">
        <v>3.4</v>
      </c>
      <c r="E28" s="1"/>
      <c r="F28" s="1">
        <v>3</v>
      </c>
      <c r="G28" s="1">
        <v>72</v>
      </c>
      <c r="H28" s="8">
        <v>8</v>
      </c>
      <c r="I28" s="8">
        <v>64</v>
      </c>
      <c r="J28" s="8"/>
      <c r="K28" s="1"/>
      <c r="L28" s="1"/>
      <c r="M28" s="1"/>
      <c r="N28" s="8">
        <v>24</v>
      </c>
      <c r="O28" s="8">
        <v>24</v>
      </c>
      <c r="P28" s="8">
        <v>24</v>
      </c>
      <c r="Q28" s="1"/>
      <c r="AA28" t="s">
        <v>140</v>
      </c>
    </row>
    <row r="29" spans="1:27" ht="20.100000000000001" customHeight="1" x14ac:dyDescent="0.25">
      <c r="A29" s="1" t="s">
        <v>146</v>
      </c>
      <c r="B29" s="5" t="s">
        <v>63</v>
      </c>
      <c r="C29" s="8"/>
      <c r="D29" s="8"/>
      <c r="E29" s="1"/>
      <c r="F29" s="1"/>
      <c r="G29" s="1"/>
      <c r="H29" s="8"/>
      <c r="I29" s="8"/>
      <c r="J29" s="8"/>
      <c r="K29" s="1"/>
      <c r="L29" s="1"/>
      <c r="M29" s="1"/>
      <c r="N29" s="8"/>
      <c r="O29" s="8"/>
      <c r="P29" s="8"/>
      <c r="Q29" s="1"/>
    </row>
    <row r="30" spans="1:27" ht="20.100000000000001" customHeight="1" x14ac:dyDescent="0.25">
      <c r="A30" s="1">
        <v>17</v>
      </c>
      <c r="B30" s="2" t="s">
        <v>151</v>
      </c>
      <c r="C30" s="8"/>
      <c r="D30" s="8">
        <v>3</v>
      </c>
      <c r="E30" s="1"/>
      <c r="F30" s="1">
        <v>2</v>
      </c>
      <c r="G30" s="1">
        <v>48</v>
      </c>
      <c r="H30" s="8">
        <v>16</v>
      </c>
      <c r="I30" s="8">
        <v>16</v>
      </c>
      <c r="J30" s="8">
        <v>16</v>
      </c>
      <c r="K30" s="1"/>
      <c r="L30" s="1"/>
      <c r="M30" s="1"/>
      <c r="N30" s="8">
        <v>48</v>
      </c>
      <c r="O30" s="8"/>
      <c r="P30" s="8"/>
      <c r="Q30" s="1"/>
    </row>
    <row r="31" spans="1:27" ht="20.100000000000001" customHeight="1" x14ac:dyDescent="0.25">
      <c r="A31" s="21">
        <v>18</v>
      </c>
      <c r="B31" s="2" t="s">
        <v>64</v>
      </c>
      <c r="C31" s="46"/>
      <c r="D31" s="46">
        <v>4</v>
      </c>
      <c r="E31" s="46"/>
      <c r="F31" s="46">
        <v>2</v>
      </c>
      <c r="G31" s="46">
        <v>48</v>
      </c>
      <c r="H31" s="8">
        <v>16</v>
      </c>
      <c r="I31" s="8">
        <v>16</v>
      </c>
      <c r="J31" s="8">
        <v>16</v>
      </c>
      <c r="K31" s="46"/>
      <c r="L31" s="46"/>
      <c r="M31" s="46"/>
      <c r="N31" s="1"/>
      <c r="O31" s="1">
        <v>48</v>
      </c>
      <c r="P31" s="46"/>
      <c r="Q31" s="46"/>
    </row>
    <row r="32" spans="1:27" ht="30" customHeight="1" x14ac:dyDescent="0.25">
      <c r="A32" s="23">
        <v>19</v>
      </c>
      <c r="B32" s="2" t="s">
        <v>142</v>
      </c>
      <c r="C32" s="8"/>
      <c r="D32" s="8">
        <v>3</v>
      </c>
      <c r="E32" s="1"/>
      <c r="F32" s="1">
        <v>2</v>
      </c>
      <c r="G32" s="1">
        <v>48</v>
      </c>
      <c r="H32" s="8">
        <v>16</v>
      </c>
      <c r="I32" s="8">
        <v>16</v>
      </c>
      <c r="J32" s="8">
        <v>16</v>
      </c>
      <c r="K32" s="1"/>
      <c r="L32" s="1"/>
      <c r="M32" s="8"/>
      <c r="N32" s="8">
        <v>48</v>
      </c>
      <c r="O32" s="8"/>
      <c r="P32" s="1"/>
      <c r="Q32" s="58"/>
    </row>
    <row r="33" spans="1:17" ht="20.100000000000001" customHeight="1" x14ac:dyDescent="0.25">
      <c r="A33" s="23">
        <v>20</v>
      </c>
      <c r="B33" s="2" t="s">
        <v>101</v>
      </c>
      <c r="C33" s="8"/>
      <c r="D33" s="8">
        <v>3</v>
      </c>
      <c r="E33" s="1"/>
      <c r="F33" s="1">
        <v>2</v>
      </c>
      <c r="G33" s="1">
        <v>48</v>
      </c>
      <c r="H33" s="8">
        <v>16</v>
      </c>
      <c r="I33" s="8">
        <v>16</v>
      </c>
      <c r="J33" s="8">
        <v>16</v>
      </c>
      <c r="K33" s="1"/>
      <c r="L33" s="1"/>
      <c r="M33" s="8"/>
      <c r="N33" s="8">
        <v>48</v>
      </c>
      <c r="O33" s="8"/>
      <c r="P33" s="1"/>
      <c r="Q33" s="58"/>
    </row>
    <row r="34" spans="1:17" ht="20.100000000000001" customHeight="1" x14ac:dyDescent="0.25">
      <c r="A34" s="45"/>
      <c r="B34" s="80" t="s">
        <v>139</v>
      </c>
      <c r="C34" s="12">
        <v>1</v>
      </c>
      <c r="D34" s="12">
        <v>8</v>
      </c>
      <c r="E34" s="39"/>
      <c r="F34" s="36">
        <f>SUM(F26:F33)</f>
        <v>15</v>
      </c>
      <c r="G34" s="36">
        <f>SUM(G26:G33)</f>
        <v>360</v>
      </c>
      <c r="H34" s="36">
        <f t="shared" ref="H34:Q34" si="1">SUM(H26:H33)</f>
        <v>72</v>
      </c>
      <c r="I34" s="36">
        <f t="shared" si="1"/>
        <v>192</v>
      </c>
      <c r="J34" s="36">
        <f t="shared" si="1"/>
        <v>96</v>
      </c>
      <c r="K34" s="104">
        <f t="shared" si="1"/>
        <v>0</v>
      </c>
      <c r="L34" s="36">
        <f t="shared" si="1"/>
        <v>0</v>
      </c>
      <c r="M34" s="36">
        <f t="shared" si="1"/>
        <v>0</v>
      </c>
      <c r="N34" s="36">
        <f t="shared" si="1"/>
        <v>216</v>
      </c>
      <c r="O34" s="36">
        <f t="shared" si="1"/>
        <v>120</v>
      </c>
      <c r="P34" s="36">
        <f t="shared" si="1"/>
        <v>24</v>
      </c>
      <c r="Q34" s="36">
        <f t="shared" si="1"/>
        <v>0</v>
      </c>
    </row>
    <row r="35" spans="1:17" ht="20.100000000000001" customHeight="1" x14ac:dyDescent="0.25">
      <c r="A35" s="45" t="s">
        <v>112</v>
      </c>
      <c r="B35" s="65" t="s">
        <v>111</v>
      </c>
      <c r="C35" s="64"/>
      <c r="D35" s="64"/>
      <c r="E35" s="84"/>
      <c r="F35" s="91"/>
      <c r="G35" s="91"/>
      <c r="H35" s="64"/>
      <c r="I35" s="64"/>
      <c r="J35" s="64"/>
      <c r="K35" s="91"/>
      <c r="L35" s="85"/>
      <c r="M35" s="85"/>
      <c r="N35" s="83"/>
      <c r="O35" s="83"/>
      <c r="P35" s="85"/>
      <c r="Q35" s="55"/>
    </row>
    <row r="36" spans="1:17" ht="20.100000000000001" customHeight="1" x14ac:dyDescent="0.25">
      <c r="A36" s="21" t="s">
        <v>7</v>
      </c>
      <c r="B36" s="50" t="s">
        <v>130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100"/>
    </row>
    <row r="37" spans="1:17" ht="20.100000000000001" customHeight="1" x14ac:dyDescent="0.25">
      <c r="A37" s="90">
        <v>21</v>
      </c>
      <c r="B37" s="2" t="s">
        <v>65</v>
      </c>
      <c r="C37" s="8"/>
      <c r="D37" s="8">
        <v>3</v>
      </c>
      <c r="E37" s="8"/>
      <c r="F37" s="8">
        <v>2</v>
      </c>
      <c r="G37" s="8">
        <v>48</v>
      </c>
      <c r="H37" s="8">
        <v>16</v>
      </c>
      <c r="I37" s="8">
        <v>16</v>
      </c>
      <c r="J37" s="8">
        <v>16</v>
      </c>
      <c r="K37" s="8"/>
      <c r="L37" s="1"/>
      <c r="M37" s="1"/>
      <c r="N37" s="89">
        <v>48</v>
      </c>
      <c r="O37" s="89"/>
      <c r="P37" s="70"/>
      <c r="Q37" s="70"/>
    </row>
    <row r="38" spans="1:17" ht="20.100000000000001" customHeight="1" x14ac:dyDescent="0.25">
      <c r="A38" s="90">
        <v>22</v>
      </c>
      <c r="B38" s="2" t="s">
        <v>150</v>
      </c>
      <c r="C38" s="8"/>
      <c r="D38" s="8">
        <v>4</v>
      </c>
      <c r="E38" s="8"/>
      <c r="F38" s="8">
        <v>2</v>
      </c>
      <c r="G38" s="8">
        <v>48</v>
      </c>
      <c r="H38" s="8">
        <v>16</v>
      </c>
      <c r="I38" s="8">
        <v>16</v>
      </c>
      <c r="J38" s="8">
        <v>16</v>
      </c>
      <c r="K38" s="8"/>
      <c r="L38" s="1"/>
      <c r="M38" s="1"/>
      <c r="N38" s="89"/>
      <c r="O38" s="89">
        <v>48</v>
      </c>
      <c r="P38" s="70"/>
      <c r="Q38" s="70"/>
    </row>
    <row r="39" spans="1:17" ht="20.100000000000001" customHeight="1" x14ac:dyDescent="0.25">
      <c r="A39" s="23">
        <v>23</v>
      </c>
      <c r="B39" s="76" t="s">
        <v>67</v>
      </c>
      <c r="C39" s="8"/>
      <c r="D39" s="8">
        <v>4</v>
      </c>
      <c r="E39" s="3"/>
      <c r="F39" s="1">
        <v>2</v>
      </c>
      <c r="G39" s="1">
        <v>48</v>
      </c>
      <c r="H39" s="8">
        <v>16</v>
      </c>
      <c r="I39" s="8">
        <v>16</v>
      </c>
      <c r="J39" s="8">
        <v>16</v>
      </c>
      <c r="K39" s="1"/>
      <c r="L39" s="1"/>
      <c r="M39" s="1"/>
      <c r="N39" s="8"/>
      <c r="O39" s="8">
        <v>48</v>
      </c>
      <c r="P39" s="1"/>
      <c r="Q39" s="58"/>
    </row>
    <row r="40" spans="1:17" ht="20.100000000000001" customHeight="1" x14ac:dyDescent="0.25">
      <c r="A40" s="23">
        <v>24</v>
      </c>
      <c r="B40" s="9" t="s">
        <v>68</v>
      </c>
      <c r="C40" s="8"/>
      <c r="D40" s="8">
        <v>4</v>
      </c>
      <c r="E40" s="3"/>
      <c r="F40" s="1">
        <v>2</v>
      </c>
      <c r="G40" s="1">
        <v>48</v>
      </c>
      <c r="H40" s="8">
        <v>16</v>
      </c>
      <c r="I40" s="8">
        <v>16</v>
      </c>
      <c r="J40" s="8">
        <v>16</v>
      </c>
      <c r="K40" s="1"/>
      <c r="L40" s="1"/>
      <c r="M40" s="1"/>
      <c r="N40" s="8"/>
      <c r="O40" s="8">
        <v>48</v>
      </c>
      <c r="P40" s="1"/>
      <c r="Q40" s="58"/>
    </row>
    <row r="41" spans="1:17" ht="20.100000000000001" customHeight="1" x14ac:dyDescent="0.25">
      <c r="A41" s="23">
        <v>25</v>
      </c>
      <c r="B41" s="76" t="s">
        <v>154</v>
      </c>
      <c r="C41" s="8"/>
      <c r="D41" s="8">
        <v>3</v>
      </c>
      <c r="E41" s="3"/>
      <c r="F41" s="1">
        <v>2</v>
      </c>
      <c r="G41" s="1">
        <v>48</v>
      </c>
      <c r="H41" s="8">
        <v>16</v>
      </c>
      <c r="I41" s="8">
        <v>16</v>
      </c>
      <c r="J41" s="8">
        <v>16</v>
      </c>
      <c r="K41" s="1"/>
      <c r="L41" s="1"/>
      <c r="M41" s="1"/>
      <c r="N41" s="8">
        <v>48</v>
      </c>
      <c r="O41" s="8"/>
      <c r="P41" s="1"/>
      <c r="Q41" s="58"/>
    </row>
    <row r="42" spans="1:17" ht="20.100000000000001" customHeight="1" x14ac:dyDescent="0.25">
      <c r="A42" s="23">
        <v>26</v>
      </c>
      <c r="B42" s="2" t="s">
        <v>71</v>
      </c>
      <c r="C42" s="24"/>
      <c r="D42" s="24">
        <v>4</v>
      </c>
      <c r="E42" s="13"/>
      <c r="F42" s="10">
        <v>2</v>
      </c>
      <c r="G42" s="10">
        <v>48</v>
      </c>
      <c r="H42" s="8">
        <v>16</v>
      </c>
      <c r="I42" s="8">
        <v>16</v>
      </c>
      <c r="J42" s="8">
        <v>16</v>
      </c>
      <c r="K42" s="1"/>
      <c r="L42" s="10"/>
      <c r="M42" s="10"/>
      <c r="N42" s="24"/>
      <c r="O42" s="24">
        <v>48</v>
      </c>
      <c r="P42" s="10"/>
      <c r="Q42" s="59"/>
    </row>
    <row r="43" spans="1:17" ht="20.100000000000001" customHeight="1" x14ac:dyDescent="0.25">
      <c r="A43" s="23">
        <v>27</v>
      </c>
      <c r="B43" s="2" t="s">
        <v>66</v>
      </c>
      <c r="C43" s="24"/>
      <c r="D43" s="24">
        <v>4</v>
      </c>
      <c r="E43" s="13"/>
      <c r="F43" s="10">
        <v>2</v>
      </c>
      <c r="G43" s="10">
        <v>48</v>
      </c>
      <c r="H43" s="8">
        <v>16</v>
      </c>
      <c r="I43" s="8">
        <v>16</v>
      </c>
      <c r="J43" s="8">
        <v>16</v>
      </c>
      <c r="K43" s="1"/>
      <c r="L43" s="10"/>
      <c r="M43" s="10"/>
      <c r="N43" s="24"/>
      <c r="O43" s="24">
        <v>48</v>
      </c>
      <c r="P43" s="10"/>
      <c r="Q43" s="59"/>
    </row>
    <row r="44" spans="1:17" ht="20.100000000000001" customHeight="1" x14ac:dyDescent="0.25">
      <c r="A44" s="23">
        <v>28</v>
      </c>
      <c r="B44" s="2" t="s">
        <v>70</v>
      </c>
      <c r="C44" s="24"/>
      <c r="D44" s="24">
        <v>4</v>
      </c>
      <c r="E44" s="13"/>
      <c r="F44" s="10">
        <v>2</v>
      </c>
      <c r="G44" s="10">
        <v>48</v>
      </c>
      <c r="H44" s="8">
        <v>16</v>
      </c>
      <c r="I44" s="8">
        <v>16</v>
      </c>
      <c r="J44" s="8">
        <v>16</v>
      </c>
      <c r="K44" s="1"/>
      <c r="L44" s="10"/>
      <c r="M44" s="10"/>
      <c r="N44" s="24"/>
      <c r="O44" s="24">
        <v>48</v>
      </c>
      <c r="P44" s="24"/>
      <c r="Q44" s="24"/>
    </row>
    <row r="45" spans="1:17" ht="20.100000000000001" customHeight="1" x14ac:dyDescent="0.25">
      <c r="A45" s="23">
        <v>29</v>
      </c>
      <c r="B45" s="47" t="s">
        <v>69</v>
      </c>
      <c r="C45" s="24"/>
      <c r="D45" s="24">
        <v>4</v>
      </c>
      <c r="E45" s="13"/>
      <c r="F45" s="10">
        <v>2</v>
      </c>
      <c r="G45" s="10">
        <v>48</v>
      </c>
      <c r="H45" s="8">
        <v>16</v>
      </c>
      <c r="I45" s="8">
        <v>16</v>
      </c>
      <c r="J45" s="8">
        <v>16</v>
      </c>
      <c r="K45" s="1"/>
      <c r="L45" s="10"/>
      <c r="M45" s="10"/>
      <c r="N45" s="24"/>
      <c r="O45" s="24">
        <v>48</v>
      </c>
      <c r="P45" s="24"/>
      <c r="Q45" s="103"/>
    </row>
    <row r="46" spans="1:17" ht="20.100000000000001" customHeight="1" x14ac:dyDescent="0.25">
      <c r="A46" s="74" t="s">
        <v>8</v>
      </c>
      <c r="B46" s="5" t="s">
        <v>73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101"/>
    </row>
    <row r="47" spans="1:17" ht="20.100000000000001" customHeight="1" x14ac:dyDescent="0.25">
      <c r="A47" s="23">
        <v>30</v>
      </c>
      <c r="B47" s="49" t="s">
        <v>72</v>
      </c>
      <c r="C47" s="8">
        <v>3</v>
      </c>
      <c r="D47" s="8"/>
      <c r="E47" s="1"/>
      <c r="F47" s="1">
        <v>2</v>
      </c>
      <c r="G47" s="1">
        <v>48</v>
      </c>
      <c r="H47" s="8">
        <v>16</v>
      </c>
      <c r="I47" s="8">
        <v>16</v>
      </c>
      <c r="J47" s="8">
        <v>16</v>
      </c>
      <c r="K47" s="1"/>
      <c r="L47" s="1"/>
      <c r="M47" s="1"/>
      <c r="N47" s="8">
        <v>48</v>
      </c>
      <c r="O47" s="8"/>
      <c r="P47" s="1"/>
      <c r="Q47" s="1"/>
    </row>
    <row r="48" spans="1:17" ht="20.100000000000001" customHeight="1" x14ac:dyDescent="0.25">
      <c r="A48" s="23">
        <v>31</v>
      </c>
      <c r="B48" s="47" t="s">
        <v>74</v>
      </c>
      <c r="C48" s="8">
        <v>4</v>
      </c>
      <c r="D48" s="8"/>
      <c r="E48" s="1"/>
      <c r="F48" s="1">
        <v>2</v>
      </c>
      <c r="G48" s="1">
        <v>48</v>
      </c>
      <c r="H48" s="8">
        <v>16</v>
      </c>
      <c r="I48" s="8">
        <v>16</v>
      </c>
      <c r="J48" s="8">
        <v>16</v>
      </c>
      <c r="K48" s="1"/>
      <c r="L48" s="1"/>
      <c r="M48" s="1"/>
      <c r="N48" s="8"/>
      <c r="O48" s="8">
        <v>48</v>
      </c>
      <c r="P48" s="1"/>
      <c r="Q48" s="1"/>
    </row>
    <row r="49" spans="1:18" ht="20.100000000000001" customHeight="1" x14ac:dyDescent="0.25">
      <c r="A49" s="23">
        <v>32</v>
      </c>
      <c r="B49" s="47" t="s">
        <v>75</v>
      </c>
      <c r="C49" s="8">
        <v>4</v>
      </c>
      <c r="D49" s="8"/>
      <c r="E49" s="13">
        <v>4</v>
      </c>
      <c r="F49" s="10">
        <v>3</v>
      </c>
      <c r="G49" s="1">
        <v>72</v>
      </c>
      <c r="H49" s="24">
        <v>16</v>
      </c>
      <c r="I49" s="24">
        <v>24</v>
      </c>
      <c r="J49" s="24">
        <v>16</v>
      </c>
      <c r="K49" s="1">
        <v>16</v>
      </c>
      <c r="L49" s="10"/>
      <c r="M49" s="10"/>
      <c r="N49" s="24"/>
      <c r="O49" s="24">
        <v>72</v>
      </c>
      <c r="P49" s="24"/>
      <c r="Q49" s="24"/>
    </row>
    <row r="50" spans="1:18" ht="20.100000000000001" customHeight="1" x14ac:dyDescent="0.25">
      <c r="A50" s="23">
        <v>33</v>
      </c>
      <c r="B50" s="47" t="s">
        <v>76</v>
      </c>
      <c r="C50" s="8">
        <v>5</v>
      </c>
      <c r="D50" s="8"/>
      <c r="E50" s="13">
        <v>5</v>
      </c>
      <c r="F50" s="10">
        <v>5</v>
      </c>
      <c r="G50" s="1">
        <v>120</v>
      </c>
      <c r="H50" s="24">
        <v>32</v>
      </c>
      <c r="I50" s="24">
        <v>48</v>
      </c>
      <c r="J50" s="24">
        <v>24</v>
      </c>
      <c r="K50" s="1">
        <v>16</v>
      </c>
      <c r="L50" s="10"/>
      <c r="M50" s="10"/>
      <c r="N50" s="24"/>
      <c r="O50" s="24"/>
      <c r="P50" s="24">
        <v>120</v>
      </c>
      <c r="Q50" s="24"/>
    </row>
    <row r="51" spans="1:18" ht="20.100000000000001" customHeight="1" x14ac:dyDescent="0.25">
      <c r="A51" s="23">
        <v>34</v>
      </c>
      <c r="B51" s="47" t="s">
        <v>77</v>
      </c>
      <c r="C51" s="8">
        <v>5</v>
      </c>
      <c r="D51" s="8"/>
      <c r="E51" s="13"/>
      <c r="F51" s="10">
        <v>3</v>
      </c>
      <c r="G51" s="1">
        <v>72</v>
      </c>
      <c r="H51" s="24">
        <v>24</v>
      </c>
      <c r="I51" s="24">
        <v>32</v>
      </c>
      <c r="J51" s="24">
        <v>16</v>
      </c>
      <c r="K51" s="1"/>
      <c r="L51" s="10"/>
      <c r="M51" s="10"/>
      <c r="N51" s="24"/>
      <c r="O51" s="24"/>
      <c r="P51" s="24">
        <v>72</v>
      </c>
      <c r="Q51" s="24"/>
    </row>
    <row r="52" spans="1:18" ht="20.100000000000001" customHeight="1" x14ac:dyDescent="0.25">
      <c r="A52" s="23">
        <v>35</v>
      </c>
      <c r="B52" s="47" t="s">
        <v>78</v>
      </c>
      <c r="C52" s="8"/>
      <c r="D52" s="8">
        <v>5</v>
      </c>
      <c r="E52" s="13"/>
      <c r="F52" s="10">
        <v>2</v>
      </c>
      <c r="G52" s="1">
        <v>48</v>
      </c>
      <c r="H52" s="8">
        <v>16</v>
      </c>
      <c r="I52" s="8">
        <v>16</v>
      </c>
      <c r="J52" s="8">
        <v>16</v>
      </c>
      <c r="K52" s="1"/>
      <c r="L52" s="10"/>
      <c r="M52" s="10"/>
      <c r="N52" s="24"/>
      <c r="O52" s="24"/>
      <c r="P52" s="24">
        <v>48</v>
      </c>
      <c r="Q52" s="24"/>
    </row>
    <row r="53" spans="1:18" ht="20.100000000000001" customHeight="1" x14ac:dyDescent="0.25">
      <c r="A53" s="23">
        <v>36</v>
      </c>
      <c r="B53" s="47" t="s">
        <v>79</v>
      </c>
      <c r="C53" s="8">
        <v>5</v>
      </c>
      <c r="D53" s="8"/>
      <c r="E53" s="3"/>
      <c r="F53" s="1">
        <v>3</v>
      </c>
      <c r="G53" s="1">
        <v>72</v>
      </c>
      <c r="H53" s="8">
        <v>24</v>
      </c>
      <c r="I53" s="8">
        <v>32</v>
      </c>
      <c r="J53" s="8">
        <v>16</v>
      </c>
      <c r="K53" s="1"/>
      <c r="L53" s="1"/>
      <c r="M53" s="1"/>
      <c r="N53" s="8"/>
      <c r="O53" s="8"/>
      <c r="P53" s="1">
        <v>72</v>
      </c>
      <c r="Q53" s="1"/>
    </row>
    <row r="54" spans="1:18" ht="30" customHeight="1" x14ac:dyDescent="0.25">
      <c r="A54" s="23">
        <v>37</v>
      </c>
      <c r="B54" s="47" t="s">
        <v>156</v>
      </c>
      <c r="C54" s="8"/>
      <c r="D54" s="8">
        <v>5</v>
      </c>
      <c r="E54" s="3"/>
      <c r="F54" s="1">
        <v>2</v>
      </c>
      <c r="G54" s="1">
        <v>48</v>
      </c>
      <c r="H54" s="8">
        <v>16</v>
      </c>
      <c r="I54" s="8">
        <v>16</v>
      </c>
      <c r="J54" s="8">
        <v>16</v>
      </c>
      <c r="K54" s="1"/>
      <c r="L54" s="1"/>
      <c r="M54" s="1"/>
      <c r="N54" s="8"/>
      <c r="O54" s="8"/>
      <c r="P54" s="1">
        <v>48</v>
      </c>
      <c r="Q54" s="1"/>
    </row>
    <row r="55" spans="1:18" ht="20.100000000000001" customHeight="1" x14ac:dyDescent="0.25">
      <c r="A55" s="23">
        <v>38</v>
      </c>
      <c r="B55" s="47" t="s">
        <v>80</v>
      </c>
      <c r="C55" s="24"/>
      <c r="D55" s="24">
        <v>5</v>
      </c>
      <c r="E55" s="13"/>
      <c r="F55" s="10">
        <v>2</v>
      </c>
      <c r="G55" s="10">
        <v>48</v>
      </c>
      <c r="H55" s="8">
        <v>16</v>
      </c>
      <c r="I55" s="8">
        <v>16</v>
      </c>
      <c r="J55" s="8">
        <v>16</v>
      </c>
      <c r="K55" s="10"/>
      <c r="L55" s="10"/>
      <c r="M55" s="10"/>
      <c r="N55" s="24"/>
      <c r="O55" s="24"/>
      <c r="P55" s="10">
        <v>48</v>
      </c>
      <c r="Q55" s="10"/>
    </row>
    <row r="56" spans="1:18" ht="20.100000000000001" customHeight="1" x14ac:dyDescent="0.25">
      <c r="A56" s="23">
        <v>39</v>
      </c>
      <c r="B56" s="47" t="s">
        <v>106</v>
      </c>
      <c r="C56" s="24"/>
      <c r="D56" s="24">
        <v>5</v>
      </c>
      <c r="E56" s="13"/>
      <c r="F56" s="10">
        <v>2</v>
      </c>
      <c r="G56" s="10">
        <v>48</v>
      </c>
      <c r="H56" s="8">
        <v>16</v>
      </c>
      <c r="I56" s="8">
        <v>16</v>
      </c>
      <c r="J56" s="8">
        <v>16</v>
      </c>
      <c r="K56" s="10"/>
      <c r="L56" s="10"/>
      <c r="M56" s="10"/>
      <c r="N56" s="24"/>
      <c r="O56" s="24"/>
      <c r="P56" s="10">
        <v>48</v>
      </c>
      <c r="Q56" s="10"/>
    </row>
    <row r="57" spans="1:18" ht="20.100000000000001" customHeight="1" x14ac:dyDescent="0.25">
      <c r="A57" s="90" t="s">
        <v>129</v>
      </c>
      <c r="B57" s="77" t="s">
        <v>103</v>
      </c>
      <c r="C57" s="43"/>
      <c r="D57" s="8"/>
      <c r="E57" s="3"/>
      <c r="F57" s="1"/>
      <c r="G57" s="1"/>
      <c r="H57" s="8"/>
      <c r="I57" s="8"/>
      <c r="J57" s="8"/>
      <c r="K57" s="1"/>
      <c r="L57" s="1"/>
      <c r="M57" s="1"/>
      <c r="N57" s="8"/>
      <c r="O57" s="8"/>
      <c r="P57" s="1"/>
      <c r="Q57" s="1"/>
    </row>
    <row r="58" spans="1:18" ht="20.100000000000001" customHeight="1" x14ac:dyDescent="0.25">
      <c r="A58" s="23">
        <v>40</v>
      </c>
      <c r="B58" s="4" t="s">
        <v>104</v>
      </c>
      <c r="C58" s="44"/>
      <c r="D58" s="24">
        <v>5</v>
      </c>
      <c r="E58" s="13"/>
      <c r="F58" s="10">
        <v>2</v>
      </c>
      <c r="G58" s="10">
        <v>48</v>
      </c>
      <c r="H58" s="8">
        <v>16</v>
      </c>
      <c r="I58" s="8">
        <v>16</v>
      </c>
      <c r="J58" s="8">
        <v>16</v>
      </c>
      <c r="K58" s="10"/>
      <c r="L58" s="10"/>
      <c r="M58" s="10"/>
      <c r="N58" s="24"/>
      <c r="O58" s="24"/>
      <c r="P58" s="10">
        <v>48</v>
      </c>
      <c r="Q58" s="10"/>
    </row>
    <row r="59" spans="1:18" ht="30" customHeight="1" x14ac:dyDescent="0.25">
      <c r="A59" s="90" t="s">
        <v>9</v>
      </c>
      <c r="B59" s="50" t="s">
        <v>135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102"/>
    </row>
    <row r="60" spans="1:18" ht="20.100000000000001" customHeight="1" x14ac:dyDescent="0.25">
      <c r="A60" s="23">
        <v>41</v>
      </c>
      <c r="B60" s="2" t="s">
        <v>155</v>
      </c>
      <c r="C60" s="44"/>
      <c r="D60" s="24">
        <v>5</v>
      </c>
      <c r="E60" s="13"/>
      <c r="F60" s="1">
        <v>2</v>
      </c>
      <c r="G60" s="1">
        <v>48</v>
      </c>
      <c r="H60" s="8">
        <v>16</v>
      </c>
      <c r="I60" s="8">
        <v>16</v>
      </c>
      <c r="J60" s="8">
        <v>16</v>
      </c>
      <c r="K60" s="1"/>
      <c r="L60" s="10"/>
      <c r="M60" s="10"/>
      <c r="N60" s="24"/>
      <c r="O60" s="24"/>
      <c r="P60" s="1">
        <v>48</v>
      </c>
      <c r="Q60" s="10"/>
    </row>
    <row r="61" spans="1:18" s="15" customFormat="1" ht="20.100000000000001" customHeight="1" x14ac:dyDescent="0.25">
      <c r="A61" s="38"/>
      <c r="B61" s="78" t="s">
        <v>137</v>
      </c>
      <c r="C61" s="26">
        <v>6</v>
      </c>
      <c r="D61" s="26">
        <v>15</v>
      </c>
      <c r="E61" s="41"/>
      <c r="F61" s="36">
        <f>SUM(F37:F60)</f>
        <v>48</v>
      </c>
      <c r="G61" s="36">
        <f>SUM(G37:G60)</f>
        <v>1152</v>
      </c>
      <c r="H61" s="36">
        <f>SUM(H37:H60)</f>
        <v>368</v>
      </c>
      <c r="I61" s="36">
        <f>SUM(I37:I60)</f>
        <v>408</v>
      </c>
      <c r="J61" s="104">
        <f>SUM(J37:J60)</f>
        <v>344</v>
      </c>
      <c r="K61" s="36">
        <f t="shared" ref="K61:Q61" si="2">SUM(K37:K60)</f>
        <v>32</v>
      </c>
      <c r="L61" s="36">
        <f t="shared" si="2"/>
        <v>0</v>
      </c>
      <c r="M61" s="36">
        <f t="shared" si="2"/>
        <v>0</v>
      </c>
      <c r="N61" s="36">
        <f t="shared" si="2"/>
        <v>144</v>
      </c>
      <c r="O61" s="36">
        <f t="shared" si="2"/>
        <v>456</v>
      </c>
      <c r="P61" s="36">
        <f t="shared" si="2"/>
        <v>552</v>
      </c>
      <c r="Q61" s="36">
        <f t="shared" si="2"/>
        <v>0</v>
      </c>
    </row>
    <row r="62" spans="1:18" s="15" customFormat="1" ht="20.100000000000001" customHeight="1" x14ac:dyDescent="0.25">
      <c r="A62" s="38"/>
      <c r="B62" s="14" t="s">
        <v>93</v>
      </c>
      <c r="C62" s="36">
        <f>C23+C34+C61</f>
        <v>12</v>
      </c>
      <c r="D62" s="36">
        <f>D23+D34+D61</f>
        <v>33</v>
      </c>
      <c r="E62" s="36">
        <v>2</v>
      </c>
      <c r="F62" s="36">
        <f t="shared" ref="F62:K62" si="3">F23+F34+F61</f>
        <v>120</v>
      </c>
      <c r="G62" s="36">
        <f t="shared" si="3"/>
        <v>2880</v>
      </c>
      <c r="H62" s="36">
        <f t="shared" si="3"/>
        <v>800</v>
      </c>
      <c r="I62" s="36">
        <f t="shared" si="3"/>
        <v>1336</v>
      </c>
      <c r="J62" s="104">
        <f t="shared" si="3"/>
        <v>712</v>
      </c>
      <c r="K62" s="104">
        <f t="shared" si="3"/>
        <v>32</v>
      </c>
      <c r="L62" s="36">
        <f t="shared" ref="L62:Q62" si="4">L23+L34+L61</f>
        <v>576</v>
      </c>
      <c r="M62" s="36">
        <f t="shared" si="4"/>
        <v>576</v>
      </c>
      <c r="N62" s="36">
        <f t="shared" si="4"/>
        <v>576</v>
      </c>
      <c r="O62" s="36">
        <f t="shared" si="4"/>
        <v>576</v>
      </c>
      <c r="P62" s="36">
        <f t="shared" si="4"/>
        <v>576</v>
      </c>
      <c r="Q62" s="36">
        <f t="shared" si="4"/>
        <v>0</v>
      </c>
    </row>
    <row r="63" spans="1:18" ht="20.100000000000001" customHeight="1" x14ac:dyDescent="0.25">
      <c r="A63" s="20"/>
      <c r="B63" s="5" t="s">
        <v>94</v>
      </c>
      <c r="C63" s="33"/>
      <c r="D63" s="33"/>
      <c r="E63" s="6"/>
      <c r="F63" s="6"/>
      <c r="G63" s="6"/>
      <c r="H63" s="40"/>
      <c r="I63" s="40"/>
      <c r="J63" s="40"/>
      <c r="K63" s="25"/>
      <c r="L63" s="56">
        <f>L62/L5</f>
        <v>36</v>
      </c>
      <c r="M63" s="56">
        <f>M62/M5</f>
        <v>36</v>
      </c>
      <c r="N63" s="56">
        <f>N62/N5</f>
        <v>36</v>
      </c>
      <c r="O63" s="56">
        <f>O62/O5</f>
        <v>36</v>
      </c>
      <c r="P63" s="56">
        <f>P62/P5</f>
        <v>36</v>
      </c>
      <c r="Q63" s="56"/>
      <c r="R63" s="15"/>
    </row>
    <row r="64" spans="1:18" s="15" customFormat="1" ht="20.100000000000001" customHeight="1" x14ac:dyDescent="0.25">
      <c r="A64" s="38" t="s">
        <v>84</v>
      </c>
      <c r="B64" s="54" t="s">
        <v>81</v>
      </c>
      <c r="C64" s="16"/>
      <c r="D64" s="62"/>
      <c r="E64" s="71"/>
      <c r="F64" s="36">
        <f>F65+F66+F75</f>
        <v>47</v>
      </c>
      <c r="G64" s="36">
        <f>G65+G66+G75</f>
        <v>1128</v>
      </c>
      <c r="H64" s="29"/>
      <c r="I64" s="29"/>
      <c r="J64" s="29"/>
      <c r="K64" s="36"/>
      <c r="L64" s="36"/>
      <c r="M64" s="12">
        <f>M65+M66+M75</f>
        <v>72</v>
      </c>
      <c r="N64" s="12">
        <f>N65+N66+N75</f>
        <v>0</v>
      </c>
      <c r="O64" s="12">
        <f>O65+O66+O75</f>
        <v>288</v>
      </c>
      <c r="P64" s="36">
        <f>P65+P66+P75</f>
        <v>0</v>
      </c>
      <c r="Q64" s="36">
        <f>Q65+Q66+Q75</f>
        <v>768</v>
      </c>
    </row>
    <row r="65" spans="1:17" s="15" customFormat="1" ht="20.100000000000001" customHeight="1" x14ac:dyDescent="0.25">
      <c r="A65" s="1" t="s">
        <v>82</v>
      </c>
      <c r="B65" s="17" t="s">
        <v>127</v>
      </c>
      <c r="C65" s="11"/>
      <c r="D65" s="46"/>
      <c r="E65" s="1">
        <v>2</v>
      </c>
      <c r="F65" s="36">
        <v>3</v>
      </c>
      <c r="G65" s="36">
        <v>72</v>
      </c>
      <c r="H65" s="11"/>
      <c r="I65" s="11"/>
      <c r="J65" s="11"/>
      <c r="K65" s="1"/>
      <c r="L65" s="1"/>
      <c r="M65" s="1">
        <v>72</v>
      </c>
      <c r="N65" s="8"/>
      <c r="O65" s="8"/>
      <c r="P65" s="1"/>
      <c r="Q65" s="1"/>
    </row>
    <row r="66" spans="1:17" s="15" customFormat="1" ht="20.100000000000001" customHeight="1" x14ac:dyDescent="0.25">
      <c r="A66" s="1" t="s">
        <v>83</v>
      </c>
      <c r="B66" s="17" t="s">
        <v>134</v>
      </c>
      <c r="C66" s="31"/>
      <c r="D66" s="61"/>
      <c r="E66" s="41"/>
      <c r="F66" s="41">
        <f>SUM(F67:F74)</f>
        <v>29</v>
      </c>
      <c r="G66" s="41">
        <f>SUM(G67:G74)</f>
        <v>696</v>
      </c>
      <c r="H66" s="31"/>
      <c r="I66" s="31"/>
      <c r="J66" s="31"/>
      <c r="K66" s="41"/>
      <c r="L66" s="41"/>
      <c r="M66" s="41"/>
      <c r="N66" s="26"/>
      <c r="O66" s="41">
        <f>SUM(O67:O74)</f>
        <v>288</v>
      </c>
      <c r="P66" s="41">
        <f>SUM(P67:P74)</f>
        <v>0</v>
      </c>
      <c r="Q66" s="41">
        <f>SUM(Q67:Q74)</f>
        <v>408</v>
      </c>
    </row>
    <row r="67" spans="1:17" s="15" customFormat="1" ht="30" customHeight="1" x14ac:dyDescent="0.25">
      <c r="A67" s="1"/>
      <c r="B67" s="47" t="s">
        <v>72</v>
      </c>
      <c r="C67" s="30"/>
      <c r="D67" s="72">
        <v>4</v>
      </c>
      <c r="E67" s="10"/>
      <c r="F67" s="10">
        <v>3</v>
      </c>
      <c r="G67" s="10">
        <v>72</v>
      </c>
      <c r="H67" s="30"/>
      <c r="I67" s="30"/>
      <c r="J67" s="30"/>
      <c r="K67" s="10"/>
      <c r="L67" s="10"/>
      <c r="M67" s="10"/>
      <c r="N67" s="24"/>
      <c r="O67" s="24">
        <v>72</v>
      </c>
      <c r="P67" s="10"/>
      <c r="Q67" s="10"/>
    </row>
    <row r="68" spans="1:17" ht="20.100000000000001" customHeight="1" x14ac:dyDescent="0.25">
      <c r="A68" s="3"/>
      <c r="B68" s="47" t="s">
        <v>74</v>
      </c>
      <c r="C68" s="11"/>
      <c r="D68" s="46">
        <v>4</v>
      </c>
      <c r="E68" s="1"/>
      <c r="F68" s="1">
        <v>4</v>
      </c>
      <c r="G68" s="1">
        <v>96</v>
      </c>
      <c r="H68" s="11"/>
      <c r="I68" s="11"/>
      <c r="J68" s="11"/>
      <c r="K68" s="1"/>
      <c r="L68" s="1"/>
      <c r="M68" s="1"/>
      <c r="N68" s="8"/>
      <c r="O68" s="8">
        <v>96</v>
      </c>
      <c r="P68" s="1"/>
      <c r="Q68" s="1"/>
    </row>
    <row r="69" spans="1:17" ht="20.100000000000001" customHeight="1" x14ac:dyDescent="0.25">
      <c r="A69" s="3"/>
      <c r="B69" s="47" t="s">
        <v>75</v>
      </c>
      <c r="C69" s="11"/>
      <c r="D69" s="46">
        <v>4</v>
      </c>
      <c r="E69" s="1"/>
      <c r="F69" s="1">
        <v>5</v>
      </c>
      <c r="G69" s="1">
        <v>120</v>
      </c>
      <c r="H69" s="11"/>
      <c r="I69" s="11"/>
      <c r="J69" s="11"/>
      <c r="K69" s="1"/>
      <c r="L69" s="1"/>
      <c r="M69" s="1"/>
      <c r="N69" s="8"/>
      <c r="O69" s="8">
        <v>120</v>
      </c>
      <c r="P69" s="1"/>
      <c r="Q69" s="1"/>
    </row>
    <row r="70" spans="1:17" ht="20.100000000000001" customHeight="1" x14ac:dyDescent="0.25">
      <c r="A70" s="3"/>
      <c r="B70" s="47" t="s">
        <v>80</v>
      </c>
      <c r="C70" s="11"/>
      <c r="D70" s="46">
        <v>6</v>
      </c>
      <c r="E70" s="1"/>
      <c r="F70" s="1">
        <v>3</v>
      </c>
      <c r="G70" s="1">
        <v>72</v>
      </c>
      <c r="H70" s="11"/>
      <c r="I70" s="11"/>
      <c r="J70" s="11"/>
      <c r="K70" s="1"/>
      <c r="L70" s="1"/>
      <c r="M70" s="1"/>
      <c r="N70" s="8"/>
      <c r="O70" s="8"/>
      <c r="P70" s="1"/>
      <c r="Q70" s="1">
        <v>72</v>
      </c>
    </row>
    <row r="71" spans="1:17" ht="20.100000000000001" customHeight="1" x14ac:dyDescent="0.25">
      <c r="A71" s="3"/>
      <c r="B71" s="47" t="s">
        <v>106</v>
      </c>
      <c r="C71" s="11"/>
      <c r="D71" s="46">
        <v>6</v>
      </c>
      <c r="E71" s="1"/>
      <c r="F71" s="1">
        <v>2</v>
      </c>
      <c r="G71" s="1">
        <v>48</v>
      </c>
      <c r="H71" s="11"/>
      <c r="I71" s="11"/>
      <c r="J71" s="11"/>
      <c r="K71" s="1"/>
      <c r="L71" s="1"/>
      <c r="M71" s="1"/>
      <c r="N71" s="8"/>
      <c r="O71" s="8"/>
      <c r="P71" s="1"/>
      <c r="Q71" s="1">
        <v>48</v>
      </c>
    </row>
    <row r="72" spans="1:17" ht="20.100000000000001" customHeight="1" x14ac:dyDescent="0.25">
      <c r="A72" s="3"/>
      <c r="B72" s="47" t="s">
        <v>76</v>
      </c>
      <c r="C72" s="11"/>
      <c r="D72" s="46">
        <v>6</v>
      </c>
      <c r="E72" s="1"/>
      <c r="F72" s="1">
        <v>5</v>
      </c>
      <c r="G72" s="1">
        <v>120</v>
      </c>
      <c r="H72" s="11"/>
      <c r="I72" s="11"/>
      <c r="J72" s="11"/>
      <c r="K72" s="1"/>
      <c r="L72" s="1"/>
      <c r="M72" s="1"/>
      <c r="N72" s="8"/>
      <c r="O72" s="8"/>
      <c r="P72" s="1"/>
      <c r="Q72" s="1">
        <v>120</v>
      </c>
    </row>
    <row r="73" spans="1:17" ht="20.100000000000001" customHeight="1" x14ac:dyDescent="0.25">
      <c r="A73" s="3"/>
      <c r="B73" s="47" t="s">
        <v>77</v>
      </c>
      <c r="C73" s="11"/>
      <c r="D73" s="46">
        <v>6</v>
      </c>
      <c r="E73" s="1"/>
      <c r="F73" s="1">
        <v>4</v>
      </c>
      <c r="G73" s="1">
        <v>96</v>
      </c>
      <c r="H73" s="11"/>
      <c r="I73" s="11"/>
      <c r="J73" s="11"/>
      <c r="K73" s="1"/>
      <c r="L73" s="1"/>
      <c r="M73" s="1"/>
      <c r="N73" s="8"/>
      <c r="O73" s="8"/>
      <c r="P73" s="1"/>
      <c r="Q73" s="1">
        <v>96</v>
      </c>
    </row>
    <row r="74" spans="1:17" ht="20.100000000000001" customHeight="1" x14ac:dyDescent="0.25">
      <c r="A74" s="3"/>
      <c r="B74" s="47" t="s">
        <v>79</v>
      </c>
      <c r="C74" s="11"/>
      <c r="D74" s="46">
        <v>6</v>
      </c>
      <c r="E74" s="1"/>
      <c r="F74" s="1">
        <v>3</v>
      </c>
      <c r="G74" s="1">
        <v>72</v>
      </c>
      <c r="H74" s="11"/>
      <c r="I74" s="11"/>
      <c r="J74" s="11"/>
      <c r="K74" s="1"/>
      <c r="L74" s="1"/>
      <c r="M74" s="1"/>
      <c r="N74" s="8"/>
      <c r="O74" s="8"/>
      <c r="P74" s="1"/>
      <c r="Q74" s="1">
        <v>72</v>
      </c>
    </row>
    <row r="75" spans="1:17" s="15" customFormat="1" ht="20.100000000000001" customHeight="1" x14ac:dyDescent="0.25">
      <c r="A75" s="1" t="s">
        <v>84</v>
      </c>
      <c r="B75" s="18" t="s">
        <v>95</v>
      </c>
      <c r="C75" s="11"/>
      <c r="D75" s="46"/>
      <c r="E75" s="1"/>
      <c r="F75" s="41">
        <f t="shared" ref="F75" si="5">SUM(F76:F78)</f>
        <v>15</v>
      </c>
      <c r="G75" s="41">
        <f>SUM(G76:G78)</f>
        <v>360</v>
      </c>
      <c r="H75" s="31"/>
      <c r="I75" s="31"/>
      <c r="J75" s="31"/>
      <c r="K75" s="41"/>
      <c r="L75" s="41"/>
      <c r="M75" s="41"/>
      <c r="N75" s="26"/>
      <c r="O75" s="26"/>
      <c r="P75" s="41"/>
      <c r="Q75" s="41">
        <f>SUM(Q76:Q78)</f>
        <v>360</v>
      </c>
    </row>
    <row r="76" spans="1:17" ht="20.100000000000001" customHeight="1" x14ac:dyDescent="0.25">
      <c r="A76" s="3"/>
      <c r="B76" s="47" t="s">
        <v>75</v>
      </c>
      <c r="C76" s="11"/>
      <c r="D76" s="46"/>
      <c r="E76" s="1">
        <v>6</v>
      </c>
      <c r="F76" s="1">
        <v>5</v>
      </c>
      <c r="G76" s="1">
        <v>120</v>
      </c>
      <c r="H76" s="11"/>
      <c r="I76" s="11"/>
      <c r="J76" s="11"/>
      <c r="K76" s="1"/>
      <c r="L76" s="1"/>
      <c r="M76" s="1"/>
      <c r="N76" s="8"/>
      <c r="O76" s="8"/>
      <c r="P76" s="1"/>
      <c r="Q76" s="1">
        <v>120</v>
      </c>
    </row>
    <row r="77" spans="1:17" ht="20.100000000000001" customHeight="1" x14ac:dyDescent="0.25">
      <c r="A77" s="3"/>
      <c r="B77" s="47" t="s">
        <v>76</v>
      </c>
      <c r="C77" s="11"/>
      <c r="D77" s="46"/>
      <c r="E77" s="1">
        <v>6</v>
      </c>
      <c r="F77" s="1">
        <v>5</v>
      </c>
      <c r="G77" s="1">
        <v>120</v>
      </c>
      <c r="H77" s="11"/>
      <c r="I77" s="11"/>
      <c r="J77" s="11"/>
      <c r="K77" s="1"/>
      <c r="L77" s="1"/>
      <c r="M77" s="1"/>
      <c r="N77" s="8"/>
      <c r="O77" s="8"/>
      <c r="P77" s="1"/>
      <c r="Q77" s="1">
        <v>120</v>
      </c>
    </row>
    <row r="78" spans="1:17" ht="20.100000000000001" customHeight="1" x14ac:dyDescent="0.25">
      <c r="A78" s="3"/>
      <c r="B78" s="47" t="s">
        <v>79</v>
      </c>
      <c r="C78" s="11"/>
      <c r="D78" s="46"/>
      <c r="E78" s="1">
        <v>6</v>
      </c>
      <c r="F78" s="1">
        <v>5</v>
      </c>
      <c r="G78" s="1">
        <v>120</v>
      </c>
      <c r="H78" s="11"/>
      <c r="I78" s="11"/>
      <c r="J78" s="11"/>
      <c r="K78" s="1"/>
      <c r="L78" s="1"/>
      <c r="M78" s="1"/>
      <c r="N78" s="8"/>
      <c r="O78" s="8"/>
      <c r="P78" s="1"/>
      <c r="Q78" s="1">
        <v>120</v>
      </c>
    </row>
    <row r="79" spans="1:17" ht="20.100000000000001" customHeight="1" x14ac:dyDescent="0.25">
      <c r="A79" s="39" t="s">
        <v>148</v>
      </c>
      <c r="B79" s="98" t="s">
        <v>147</v>
      </c>
      <c r="C79" s="11"/>
      <c r="D79" s="46">
        <v>2</v>
      </c>
      <c r="E79" s="1"/>
      <c r="F79" s="36">
        <v>1</v>
      </c>
      <c r="G79" s="36">
        <v>24</v>
      </c>
      <c r="H79" s="11"/>
      <c r="I79" s="11"/>
      <c r="J79" s="11"/>
      <c r="K79" s="1"/>
      <c r="L79" s="1"/>
      <c r="M79" s="1">
        <v>24</v>
      </c>
      <c r="N79" s="8"/>
      <c r="O79" s="8"/>
      <c r="P79" s="1"/>
      <c r="Q79" s="1"/>
    </row>
    <row r="80" spans="1:17" ht="20.100000000000001" customHeight="1" x14ac:dyDescent="0.25">
      <c r="A80" s="37" t="s">
        <v>96</v>
      </c>
      <c r="B80" s="7" t="s">
        <v>97</v>
      </c>
      <c r="C80" s="34"/>
      <c r="D80" s="34"/>
      <c r="E80" s="19"/>
      <c r="F80" s="36">
        <v>9</v>
      </c>
      <c r="G80" s="36">
        <v>216</v>
      </c>
      <c r="H80" s="34"/>
      <c r="I80" s="34"/>
      <c r="J80" s="34"/>
      <c r="K80" s="19"/>
      <c r="L80" s="1">
        <v>36</v>
      </c>
      <c r="M80" s="1">
        <v>36</v>
      </c>
      <c r="N80" s="8">
        <v>36</v>
      </c>
      <c r="O80" s="8">
        <v>36</v>
      </c>
      <c r="P80" s="1">
        <v>72</v>
      </c>
      <c r="Q80" s="1"/>
    </row>
    <row r="81" spans="1:17" s="15" customFormat="1" ht="20.100000000000001" customHeight="1" x14ac:dyDescent="0.25">
      <c r="A81" s="38" t="s">
        <v>98</v>
      </c>
      <c r="B81" s="17" t="s">
        <v>85</v>
      </c>
      <c r="C81" s="34"/>
      <c r="D81" s="34"/>
      <c r="E81" s="19"/>
      <c r="F81" s="41">
        <v>3</v>
      </c>
      <c r="G81" s="41">
        <v>72</v>
      </c>
      <c r="H81" s="34"/>
      <c r="I81" s="34"/>
      <c r="J81" s="34"/>
      <c r="K81" s="19"/>
      <c r="L81" s="1"/>
      <c r="M81" s="1"/>
      <c r="N81" s="8"/>
      <c r="O81" s="8"/>
      <c r="P81" s="1"/>
      <c r="Q81" s="1">
        <v>72</v>
      </c>
    </row>
    <row r="82" spans="1:17" s="15" customFormat="1" ht="20.100000000000001" customHeight="1" x14ac:dyDescent="0.25">
      <c r="A82" s="21"/>
      <c r="B82" s="17" t="s">
        <v>86</v>
      </c>
      <c r="C82" s="12">
        <f>C62</f>
        <v>12</v>
      </c>
      <c r="D82" s="12">
        <f>D62</f>
        <v>33</v>
      </c>
      <c r="E82" s="36">
        <v>2</v>
      </c>
      <c r="F82" s="36">
        <f>F62+F64+F79+F80+F81</f>
        <v>180</v>
      </c>
      <c r="G82" s="36">
        <f>G62+G64+G79+G80+G81</f>
        <v>4320</v>
      </c>
      <c r="H82" s="36">
        <f>H62+H64+H80+H81</f>
        <v>800</v>
      </c>
      <c r="I82" s="104">
        <f>I62+I64+I80+I81</f>
        <v>1336</v>
      </c>
      <c r="J82" s="104">
        <f>J62+J64+J80+J81</f>
        <v>712</v>
      </c>
      <c r="K82" s="36">
        <f t="shared" ref="K82:Q82" si="6">K62+K64+K80+K81</f>
        <v>32</v>
      </c>
      <c r="L82" s="36">
        <f t="shared" si="6"/>
        <v>612</v>
      </c>
      <c r="M82" s="36">
        <f>M62+M64+M79+M80+M81</f>
        <v>708</v>
      </c>
      <c r="N82" s="36">
        <f t="shared" si="6"/>
        <v>612</v>
      </c>
      <c r="O82" s="36">
        <f t="shared" si="6"/>
        <v>900</v>
      </c>
      <c r="P82" s="36">
        <f t="shared" si="6"/>
        <v>648</v>
      </c>
      <c r="Q82" s="36">
        <f t="shared" si="6"/>
        <v>840</v>
      </c>
    </row>
    <row r="83" spans="1:17" ht="20.100000000000001" customHeight="1" x14ac:dyDescent="0.25">
      <c r="A83" s="37" t="s">
        <v>5</v>
      </c>
      <c r="B83" s="7" t="s">
        <v>87</v>
      </c>
      <c r="C83" s="12"/>
      <c r="D83" s="12"/>
      <c r="E83" s="36"/>
      <c r="F83" s="36">
        <v>12</v>
      </c>
      <c r="G83" s="36">
        <v>288</v>
      </c>
      <c r="H83" s="11"/>
      <c r="I83" s="11"/>
      <c r="J83" s="11"/>
      <c r="K83" s="1"/>
      <c r="L83" s="1">
        <v>48</v>
      </c>
      <c r="M83" s="1">
        <v>48</v>
      </c>
      <c r="N83" s="8">
        <v>48</v>
      </c>
      <c r="O83" s="8">
        <v>48</v>
      </c>
      <c r="P83" s="1">
        <v>96</v>
      </c>
      <c r="Q83" s="36"/>
    </row>
    <row r="84" spans="1:17" ht="20.100000000000001" customHeight="1" x14ac:dyDescent="0.25">
      <c r="A84" s="37" t="s">
        <v>54</v>
      </c>
      <c r="B84" s="16" t="s">
        <v>88</v>
      </c>
      <c r="C84" s="12"/>
      <c r="D84" s="12"/>
      <c r="E84" s="36"/>
      <c r="F84" s="41">
        <v>14</v>
      </c>
      <c r="G84" s="41">
        <v>336</v>
      </c>
      <c r="H84" s="11"/>
      <c r="I84" s="11"/>
      <c r="J84" s="30"/>
      <c r="K84" s="41"/>
      <c r="L84" s="10">
        <v>72</v>
      </c>
      <c r="M84" s="10">
        <v>48</v>
      </c>
      <c r="N84" s="24">
        <v>72</v>
      </c>
      <c r="O84" s="24">
        <v>48</v>
      </c>
      <c r="P84" s="10">
        <v>96</v>
      </c>
      <c r="Q84" s="41"/>
    </row>
    <row r="85" spans="1:17" s="15" customFormat="1" ht="20.100000000000001" customHeight="1" x14ac:dyDescent="0.25">
      <c r="A85" s="38"/>
      <c r="B85" s="36" t="s">
        <v>61</v>
      </c>
      <c r="C85" s="12"/>
      <c r="D85" s="12"/>
      <c r="E85" s="36"/>
      <c r="F85" s="36">
        <f>F82+F83+F84</f>
        <v>206</v>
      </c>
      <c r="G85" s="36">
        <f>G82+G83+G84</f>
        <v>4944</v>
      </c>
      <c r="H85" s="29"/>
      <c r="I85" s="29"/>
      <c r="J85" s="29"/>
      <c r="K85" s="36"/>
      <c r="L85" s="36"/>
      <c r="M85" s="36"/>
      <c r="N85" s="12"/>
      <c r="O85" s="12"/>
      <c r="P85" s="36"/>
      <c r="Q85" s="36"/>
    </row>
    <row r="86" spans="1:17" ht="20.100000000000001" customHeight="1" x14ac:dyDescent="0.25">
      <c r="A86" s="22"/>
      <c r="B86" s="125" t="s">
        <v>99</v>
      </c>
      <c r="C86" s="125"/>
      <c r="D86" s="125"/>
      <c r="E86" s="126"/>
      <c r="F86" s="126"/>
      <c r="G86" s="126"/>
      <c r="H86" s="127"/>
      <c r="I86" s="127"/>
      <c r="J86" s="127"/>
      <c r="K86" s="127"/>
      <c r="L86" s="127"/>
      <c r="M86" s="127"/>
      <c r="N86" s="127"/>
      <c r="O86" s="127"/>
      <c r="P86" s="127"/>
      <c r="Q86" s="127"/>
    </row>
    <row r="87" spans="1:17" ht="20.100000000000001" customHeight="1" x14ac:dyDescent="0.25">
      <c r="A87" s="27"/>
      <c r="B87" s="128" t="s">
        <v>158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ht="20.100000000000001" customHeight="1" x14ac:dyDescent="0.25">
      <c r="A88" s="27"/>
      <c r="B88" s="92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</row>
    <row r="89" spans="1:17" ht="20.100000000000001" customHeight="1" x14ac:dyDescent="0.25">
      <c r="B89" s="132" t="s">
        <v>207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</row>
    <row r="90" spans="1:17" ht="20.100000000000001" customHeight="1" x14ac:dyDescent="0.25">
      <c r="B90" s="134" t="s">
        <v>208</v>
      </c>
      <c r="C90" s="134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</row>
    <row r="91" spans="1:17" ht="20.100000000000001" customHeight="1" x14ac:dyDescent="0.25">
      <c r="B91" s="130"/>
      <c r="C91" s="131"/>
      <c r="D91" s="53"/>
      <c r="E91" s="53"/>
      <c r="F91" s="75"/>
      <c r="G91" s="75"/>
      <c r="H91" s="53"/>
      <c r="I91" s="53"/>
      <c r="J91" s="53"/>
      <c r="K91" s="53"/>
    </row>
  </sheetData>
  <mergeCells count="25">
    <mergeCell ref="A1:Q1"/>
    <mergeCell ref="A2:A5"/>
    <mergeCell ref="B2:B5"/>
    <mergeCell ref="C2:E2"/>
    <mergeCell ref="F2:K2"/>
    <mergeCell ref="L2:Q2"/>
    <mergeCell ref="C3:C5"/>
    <mergeCell ref="D3:D5"/>
    <mergeCell ref="E3:E5"/>
    <mergeCell ref="F3:F5"/>
    <mergeCell ref="G3:G5"/>
    <mergeCell ref="H3:K3"/>
    <mergeCell ref="L3:M3"/>
    <mergeCell ref="N3:O3"/>
    <mergeCell ref="P3:Q3"/>
    <mergeCell ref="H4:H5"/>
    <mergeCell ref="I4:I5"/>
    <mergeCell ref="J4:J5"/>
    <mergeCell ref="K4:K5"/>
    <mergeCell ref="B7:C7"/>
    <mergeCell ref="B86:Q86"/>
    <mergeCell ref="B87:Q87"/>
    <mergeCell ref="B91:C91"/>
    <mergeCell ref="B89:O89"/>
    <mergeCell ref="B90:O90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tabSelected="1" view="pageBreakPreview" topLeftCell="A75" zoomScale="110" zoomScaleNormal="100" zoomScaleSheetLayoutView="110" workbookViewId="0">
      <selection activeCell="A92" sqref="A92:XFD92"/>
    </sheetView>
  </sheetViews>
  <sheetFormatPr defaultColWidth="9.140625" defaultRowHeight="15" x14ac:dyDescent="0.25"/>
  <cols>
    <col min="1" max="1" width="6.5703125" style="115" customWidth="1"/>
    <col min="2" max="2" width="40.7109375" style="115" customWidth="1"/>
    <col min="3" max="4" width="4.7109375" style="35" customWidth="1"/>
    <col min="5" max="5" width="4.7109375" style="115" customWidth="1"/>
    <col min="6" max="7" width="5.7109375" style="115" customWidth="1"/>
    <col min="8" max="10" width="5.7109375" style="35" customWidth="1"/>
    <col min="11" max="11" width="5.7109375" style="115" customWidth="1"/>
    <col min="12" max="13" width="6.7109375" style="115" customWidth="1"/>
    <col min="14" max="15" width="6.7109375" style="51" customWidth="1"/>
    <col min="16" max="17" width="6.7109375" style="115" customWidth="1"/>
    <col min="18" max="16384" width="9.140625" style="115"/>
  </cols>
  <sheetData>
    <row r="1" spans="1:17" ht="24.95" customHeight="1" x14ac:dyDescent="0.25">
      <c r="A1" s="144" t="s">
        <v>209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30" customHeight="1" x14ac:dyDescent="0.25">
      <c r="A2" s="146" t="s">
        <v>0</v>
      </c>
      <c r="B2" s="148" t="s">
        <v>185</v>
      </c>
      <c r="C2" s="165" t="s">
        <v>102</v>
      </c>
      <c r="D2" s="165"/>
      <c r="E2" s="165"/>
      <c r="F2" s="166" t="s">
        <v>15</v>
      </c>
      <c r="G2" s="167"/>
      <c r="H2" s="167"/>
      <c r="I2" s="167"/>
      <c r="J2" s="167"/>
      <c r="K2" s="168"/>
      <c r="L2" s="152" t="s">
        <v>189</v>
      </c>
      <c r="M2" s="152"/>
      <c r="N2" s="152"/>
      <c r="O2" s="152"/>
      <c r="P2" s="152"/>
      <c r="Q2" s="153"/>
    </row>
    <row r="3" spans="1:17" ht="20.100000000000001" customHeight="1" x14ac:dyDescent="0.25">
      <c r="A3" s="147"/>
      <c r="B3" s="149"/>
      <c r="C3" s="138" t="s">
        <v>16</v>
      </c>
      <c r="D3" s="138" t="s">
        <v>17</v>
      </c>
      <c r="E3" s="154" t="s">
        <v>195</v>
      </c>
      <c r="F3" s="154" t="s">
        <v>20</v>
      </c>
      <c r="G3" s="154" t="s">
        <v>19</v>
      </c>
      <c r="H3" s="156" t="s">
        <v>188</v>
      </c>
      <c r="I3" s="157"/>
      <c r="J3" s="157"/>
      <c r="K3" s="157"/>
      <c r="L3" s="136" t="s">
        <v>1</v>
      </c>
      <c r="M3" s="159"/>
      <c r="N3" s="158" t="s">
        <v>2</v>
      </c>
      <c r="O3" s="159"/>
      <c r="P3" s="136" t="s">
        <v>3</v>
      </c>
      <c r="Q3" s="159"/>
    </row>
    <row r="4" spans="1:17" s="15" customFormat="1" ht="45" customHeight="1" x14ac:dyDescent="0.25">
      <c r="A4" s="147"/>
      <c r="B4" s="149"/>
      <c r="C4" s="142"/>
      <c r="D4" s="142"/>
      <c r="E4" s="155"/>
      <c r="F4" s="155"/>
      <c r="G4" s="155"/>
      <c r="H4" s="138" t="s">
        <v>186</v>
      </c>
      <c r="I4" s="140" t="s">
        <v>194</v>
      </c>
      <c r="J4" s="142" t="s">
        <v>187</v>
      </c>
      <c r="K4" s="142" t="s">
        <v>18</v>
      </c>
      <c r="L4" s="119" t="s">
        <v>120</v>
      </c>
      <c r="M4" s="119" t="s">
        <v>121</v>
      </c>
      <c r="N4" s="120" t="s">
        <v>122</v>
      </c>
      <c r="O4" s="120" t="s">
        <v>123</v>
      </c>
      <c r="P4" s="119" t="s">
        <v>124</v>
      </c>
      <c r="Q4" s="118" t="s">
        <v>125</v>
      </c>
    </row>
    <row r="5" spans="1:17" s="15" customFormat="1" ht="45" customHeight="1" x14ac:dyDescent="0.25">
      <c r="A5" s="147"/>
      <c r="B5" s="149"/>
      <c r="C5" s="142"/>
      <c r="D5" s="142"/>
      <c r="E5" s="155"/>
      <c r="F5" s="169"/>
      <c r="G5" s="155"/>
      <c r="H5" s="160"/>
      <c r="I5" s="163"/>
      <c r="J5" s="164"/>
      <c r="K5" s="164"/>
      <c r="L5" s="108">
        <v>16</v>
      </c>
      <c r="M5" s="108">
        <v>16</v>
      </c>
      <c r="N5" s="109">
        <v>16</v>
      </c>
      <c r="O5" s="109">
        <v>16</v>
      </c>
      <c r="P5" s="82">
        <v>16</v>
      </c>
      <c r="Q5" s="60">
        <v>0</v>
      </c>
    </row>
    <row r="6" spans="1:17" ht="20.100000000000001" customHeight="1" x14ac:dyDescent="0.25">
      <c r="A6" s="28">
        <v>1</v>
      </c>
      <c r="B6" s="28">
        <v>2</v>
      </c>
      <c r="C6" s="42">
        <v>3</v>
      </c>
      <c r="D6" s="42">
        <v>4</v>
      </c>
      <c r="E6" s="28">
        <v>5</v>
      </c>
      <c r="F6" s="28">
        <v>6</v>
      </c>
      <c r="G6" s="28">
        <v>7</v>
      </c>
      <c r="H6" s="42">
        <v>8</v>
      </c>
      <c r="I6" s="42">
        <v>9</v>
      </c>
      <c r="J6" s="28">
        <v>10</v>
      </c>
      <c r="K6" s="28">
        <v>11</v>
      </c>
      <c r="L6" s="42">
        <v>12</v>
      </c>
      <c r="M6" s="42">
        <v>13</v>
      </c>
      <c r="N6" s="28">
        <v>14</v>
      </c>
      <c r="O6" s="28">
        <v>15</v>
      </c>
      <c r="P6" s="28">
        <v>16</v>
      </c>
      <c r="Q6" s="42">
        <v>17</v>
      </c>
    </row>
    <row r="7" spans="1:17" ht="20.100000000000001" customHeight="1" x14ac:dyDescent="0.25">
      <c r="A7" s="118" t="s">
        <v>202</v>
      </c>
      <c r="B7" s="113" t="s">
        <v>203</v>
      </c>
      <c r="C7" s="114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99"/>
    </row>
    <row r="8" spans="1:17" ht="20.100000000000001" customHeight="1" x14ac:dyDescent="0.25">
      <c r="A8" s="21">
        <v>1</v>
      </c>
      <c r="B8" s="47" t="s">
        <v>21</v>
      </c>
      <c r="C8" s="8">
        <v>2</v>
      </c>
      <c r="D8" s="8"/>
      <c r="E8" s="8"/>
      <c r="F8" s="46">
        <v>4</v>
      </c>
      <c r="G8" s="46">
        <v>96</v>
      </c>
      <c r="H8" s="8"/>
      <c r="I8" s="8">
        <v>64</v>
      </c>
      <c r="J8" s="8">
        <v>32</v>
      </c>
      <c r="K8" s="46"/>
      <c r="L8" s="1"/>
      <c r="M8" s="1">
        <v>96</v>
      </c>
      <c r="N8" s="8"/>
      <c r="O8" s="57"/>
      <c r="P8" s="1"/>
      <c r="Q8" s="1"/>
    </row>
    <row r="9" spans="1:17" ht="20.100000000000001" customHeight="1" x14ac:dyDescent="0.25">
      <c r="A9" s="21">
        <v>2</v>
      </c>
      <c r="B9" s="47" t="s">
        <v>22</v>
      </c>
      <c r="C9" s="8"/>
      <c r="D9" s="8">
        <v>2</v>
      </c>
      <c r="E9" s="8"/>
      <c r="F9" s="46">
        <v>4</v>
      </c>
      <c r="G9" s="46">
        <v>96</v>
      </c>
      <c r="H9" s="8">
        <v>32</v>
      </c>
      <c r="I9" s="8">
        <v>48</v>
      </c>
      <c r="J9" s="8">
        <v>16</v>
      </c>
      <c r="K9" s="46"/>
      <c r="L9" s="1"/>
      <c r="M9" s="1">
        <v>96</v>
      </c>
      <c r="N9" s="8"/>
      <c r="O9" s="57"/>
      <c r="P9" s="1"/>
      <c r="Q9" s="1"/>
    </row>
    <row r="10" spans="1:17" ht="20.100000000000001" customHeight="1" x14ac:dyDescent="0.25">
      <c r="A10" s="21">
        <v>3</v>
      </c>
      <c r="B10" s="47" t="s">
        <v>23</v>
      </c>
      <c r="C10" s="8">
        <v>1</v>
      </c>
      <c r="D10" s="8"/>
      <c r="E10" s="8"/>
      <c r="F10" s="46">
        <v>5</v>
      </c>
      <c r="G10" s="46">
        <v>120</v>
      </c>
      <c r="H10" s="8">
        <v>32</v>
      </c>
      <c r="I10" s="8">
        <v>64</v>
      </c>
      <c r="J10" s="8">
        <v>24</v>
      </c>
      <c r="K10" s="46"/>
      <c r="L10" s="1">
        <v>120</v>
      </c>
      <c r="M10" s="1"/>
      <c r="N10" s="8"/>
      <c r="O10" s="57"/>
      <c r="P10" s="1"/>
      <c r="Q10" s="1"/>
    </row>
    <row r="11" spans="1:17" ht="20.100000000000001" customHeight="1" x14ac:dyDescent="0.25">
      <c r="A11" s="21">
        <v>4</v>
      </c>
      <c r="B11" s="48" t="s">
        <v>24</v>
      </c>
      <c r="C11" s="8"/>
      <c r="D11" s="8">
        <v>1.2</v>
      </c>
      <c r="E11" s="8"/>
      <c r="F11" s="46">
        <v>6</v>
      </c>
      <c r="G11" s="46">
        <v>144</v>
      </c>
      <c r="H11" s="8"/>
      <c r="I11" s="8">
        <v>96</v>
      </c>
      <c r="J11" s="8">
        <v>48</v>
      </c>
      <c r="K11" s="46"/>
      <c r="L11" s="1">
        <v>72</v>
      </c>
      <c r="M11" s="1">
        <v>72</v>
      </c>
      <c r="N11" s="8"/>
      <c r="O11" s="57"/>
      <c r="P11" s="1"/>
      <c r="Q11" s="1"/>
    </row>
    <row r="12" spans="1:17" ht="20.100000000000001" customHeight="1" x14ac:dyDescent="0.25">
      <c r="A12" s="21">
        <v>5</v>
      </c>
      <c r="B12" s="47" t="s">
        <v>4</v>
      </c>
      <c r="C12" s="8">
        <v>1</v>
      </c>
      <c r="D12" s="8"/>
      <c r="E12" s="8"/>
      <c r="F12" s="46">
        <v>5</v>
      </c>
      <c r="G12" s="46">
        <v>120</v>
      </c>
      <c r="H12" s="8">
        <v>32</v>
      </c>
      <c r="I12" s="8">
        <v>64</v>
      </c>
      <c r="J12" s="8">
        <v>24</v>
      </c>
      <c r="K12" s="46"/>
      <c r="L12" s="1">
        <v>120</v>
      </c>
      <c r="M12" s="1"/>
      <c r="N12" s="8"/>
      <c r="O12" s="57"/>
      <c r="P12" s="1"/>
      <c r="Q12" s="1"/>
    </row>
    <row r="13" spans="1:17" ht="20.100000000000001" customHeight="1" x14ac:dyDescent="0.25">
      <c r="A13" s="21">
        <v>6</v>
      </c>
      <c r="B13" s="47" t="s">
        <v>13</v>
      </c>
      <c r="C13" s="8">
        <v>1</v>
      </c>
      <c r="D13" s="8"/>
      <c r="E13" s="8"/>
      <c r="F13" s="46">
        <v>4</v>
      </c>
      <c r="G13" s="46">
        <v>96</v>
      </c>
      <c r="H13" s="8">
        <v>32</v>
      </c>
      <c r="I13" s="8">
        <v>48</v>
      </c>
      <c r="J13" s="8">
        <v>16</v>
      </c>
      <c r="K13" s="46"/>
      <c r="L13" s="1">
        <v>96</v>
      </c>
      <c r="M13" s="1"/>
      <c r="N13" s="8"/>
      <c r="O13" s="57"/>
      <c r="P13" s="1"/>
      <c r="Q13" s="1"/>
    </row>
    <row r="14" spans="1:17" ht="20.100000000000001" customHeight="1" x14ac:dyDescent="0.25">
      <c r="A14" s="23">
        <v>7</v>
      </c>
      <c r="B14" s="48" t="s">
        <v>25</v>
      </c>
      <c r="C14" s="8">
        <v>3</v>
      </c>
      <c r="D14" s="8"/>
      <c r="E14" s="8"/>
      <c r="F14" s="8">
        <v>4</v>
      </c>
      <c r="G14" s="8">
        <v>96</v>
      </c>
      <c r="H14" s="8">
        <v>32</v>
      </c>
      <c r="I14" s="8">
        <v>48</v>
      </c>
      <c r="J14" s="8">
        <v>16</v>
      </c>
      <c r="K14" s="8"/>
      <c r="L14" s="1"/>
      <c r="M14" s="1"/>
      <c r="N14" s="8">
        <v>96</v>
      </c>
      <c r="O14" s="57"/>
      <c r="P14" s="1"/>
      <c r="Q14" s="1"/>
    </row>
    <row r="15" spans="1:17" ht="30" customHeight="1" x14ac:dyDescent="0.25">
      <c r="A15" s="23">
        <v>8</v>
      </c>
      <c r="B15" s="48" t="s">
        <v>26</v>
      </c>
      <c r="C15" s="8"/>
      <c r="D15" s="8">
        <v>2</v>
      </c>
      <c r="E15" s="8"/>
      <c r="F15" s="8">
        <v>3</v>
      </c>
      <c r="G15" s="8">
        <v>72</v>
      </c>
      <c r="H15" s="8">
        <v>24</v>
      </c>
      <c r="I15" s="8">
        <v>32</v>
      </c>
      <c r="J15" s="8">
        <v>16</v>
      </c>
      <c r="K15" s="8"/>
      <c r="L15" s="1"/>
      <c r="M15" s="1">
        <v>72</v>
      </c>
      <c r="N15" s="8"/>
      <c r="O15" s="57"/>
      <c r="P15" s="1"/>
      <c r="Q15" s="1"/>
    </row>
    <row r="16" spans="1:17" ht="20.100000000000001" customHeight="1" x14ac:dyDescent="0.25">
      <c r="A16" s="23">
        <v>9</v>
      </c>
      <c r="B16" s="48" t="s">
        <v>27</v>
      </c>
      <c r="C16" s="8"/>
      <c r="D16" s="8">
        <v>1.2</v>
      </c>
      <c r="E16" s="8"/>
      <c r="F16" s="8">
        <v>5</v>
      </c>
      <c r="G16" s="8">
        <v>120</v>
      </c>
      <c r="H16" s="8">
        <v>24</v>
      </c>
      <c r="I16" s="8">
        <v>96</v>
      </c>
      <c r="J16" s="11"/>
      <c r="K16" s="8"/>
      <c r="L16" s="1">
        <v>72</v>
      </c>
      <c r="M16" s="1">
        <v>48</v>
      </c>
      <c r="N16" s="8"/>
      <c r="O16" s="57"/>
      <c r="P16" s="1"/>
      <c r="Q16" s="1"/>
    </row>
    <row r="17" spans="1:27" ht="20.100000000000001" customHeight="1" x14ac:dyDescent="0.25">
      <c r="A17" s="23" t="s">
        <v>145</v>
      </c>
      <c r="B17" s="68" t="s">
        <v>170</v>
      </c>
      <c r="C17" s="8"/>
      <c r="D17" s="8"/>
      <c r="E17" s="8"/>
      <c r="F17" s="8"/>
      <c r="G17" s="8"/>
      <c r="H17" s="11"/>
      <c r="I17" s="11"/>
      <c r="J17" s="11"/>
      <c r="K17" s="8"/>
      <c r="L17" s="1"/>
      <c r="M17" s="1"/>
      <c r="N17" s="8"/>
      <c r="O17" s="57"/>
      <c r="P17" s="1"/>
      <c r="Q17" s="1"/>
    </row>
    <row r="18" spans="1:27" ht="20.100000000000001" customHeight="1" x14ac:dyDescent="0.25">
      <c r="A18" s="23">
        <v>10</v>
      </c>
      <c r="B18" s="48" t="s">
        <v>28</v>
      </c>
      <c r="C18" s="8"/>
      <c r="D18" s="8">
        <v>2</v>
      </c>
      <c r="E18" s="8"/>
      <c r="F18" s="8">
        <v>5</v>
      </c>
      <c r="G18" s="8">
        <v>120</v>
      </c>
      <c r="H18" s="8">
        <v>48</v>
      </c>
      <c r="I18" s="8">
        <v>48</v>
      </c>
      <c r="J18" s="8">
        <v>24</v>
      </c>
      <c r="K18" s="8"/>
      <c r="L18" s="1"/>
      <c r="M18" s="1">
        <v>120</v>
      </c>
      <c r="N18" s="8"/>
      <c r="O18" s="57"/>
      <c r="P18" s="1"/>
      <c r="Q18" s="1"/>
    </row>
    <row r="19" spans="1:27" ht="20.100000000000001" customHeight="1" x14ac:dyDescent="0.25">
      <c r="A19" s="23">
        <v>11</v>
      </c>
      <c r="B19" s="48" t="s">
        <v>12</v>
      </c>
      <c r="C19" s="8"/>
      <c r="D19" s="8">
        <v>3</v>
      </c>
      <c r="E19" s="8"/>
      <c r="F19" s="8">
        <v>5</v>
      </c>
      <c r="G19" s="8">
        <v>120</v>
      </c>
      <c r="H19" s="8">
        <v>48</v>
      </c>
      <c r="I19" s="8">
        <v>48</v>
      </c>
      <c r="J19" s="8">
        <v>24</v>
      </c>
      <c r="K19" s="8"/>
      <c r="L19" s="1"/>
      <c r="M19" s="1"/>
      <c r="N19" s="8">
        <v>120</v>
      </c>
      <c r="O19" s="57"/>
      <c r="P19" s="1"/>
      <c r="Q19" s="1"/>
    </row>
    <row r="20" spans="1:27" ht="20.100000000000001" customHeight="1" x14ac:dyDescent="0.25">
      <c r="A20" s="23" t="s">
        <v>144</v>
      </c>
      <c r="B20" s="68" t="s">
        <v>192</v>
      </c>
      <c r="C20" s="8"/>
      <c r="D20" s="8"/>
      <c r="E20" s="8"/>
      <c r="F20" s="8"/>
      <c r="G20" s="8"/>
      <c r="H20" s="11"/>
      <c r="I20" s="11"/>
      <c r="J20" s="11"/>
      <c r="K20" s="8"/>
      <c r="L20" s="1"/>
      <c r="M20" s="1"/>
      <c r="N20" s="8"/>
      <c r="O20" s="57"/>
      <c r="P20" s="1"/>
      <c r="Q20" s="1"/>
    </row>
    <row r="21" spans="1:27" ht="20.100000000000001" customHeight="1" x14ac:dyDescent="0.25">
      <c r="A21" s="23">
        <v>12</v>
      </c>
      <c r="B21" s="48" t="s">
        <v>29</v>
      </c>
      <c r="C21" s="8"/>
      <c r="D21" s="8">
        <v>2</v>
      </c>
      <c r="E21" s="8"/>
      <c r="F21" s="8">
        <v>3</v>
      </c>
      <c r="G21" s="8">
        <v>72</v>
      </c>
      <c r="H21" s="8">
        <v>24</v>
      </c>
      <c r="I21" s="8">
        <v>32</v>
      </c>
      <c r="J21" s="8">
        <v>16</v>
      </c>
      <c r="K21" s="8"/>
      <c r="L21" s="1"/>
      <c r="M21" s="1">
        <v>72</v>
      </c>
      <c r="N21" s="8"/>
      <c r="O21" s="57"/>
      <c r="P21" s="1"/>
      <c r="Q21" s="1"/>
    </row>
    <row r="22" spans="1:27" ht="20.100000000000001" customHeight="1" x14ac:dyDescent="0.25">
      <c r="A22" s="23">
        <v>13</v>
      </c>
      <c r="B22" s="48" t="s">
        <v>160</v>
      </c>
      <c r="C22" s="8"/>
      <c r="D22" s="8">
        <v>1</v>
      </c>
      <c r="E22" s="8"/>
      <c r="F22" s="8">
        <v>4</v>
      </c>
      <c r="G22" s="8">
        <v>96</v>
      </c>
      <c r="H22" s="8">
        <v>32</v>
      </c>
      <c r="I22" s="8">
        <v>48</v>
      </c>
      <c r="J22" s="8">
        <v>16</v>
      </c>
      <c r="K22" s="8"/>
      <c r="L22" s="1">
        <v>96</v>
      </c>
      <c r="M22" s="1"/>
      <c r="N22" s="8"/>
      <c r="O22" s="57"/>
      <c r="P22" s="1"/>
      <c r="Q22" s="1"/>
    </row>
    <row r="23" spans="1:27" s="15" customFormat="1" ht="20.100000000000001" customHeight="1" x14ac:dyDescent="0.25">
      <c r="A23" s="1"/>
      <c r="B23" s="79" t="s">
        <v>197</v>
      </c>
      <c r="C23" s="12">
        <v>5</v>
      </c>
      <c r="D23" s="12">
        <v>10</v>
      </c>
      <c r="E23" s="12"/>
      <c r="F23" s="12">
        <f t="shared" ref="F23:Q23" si="0">SUM(F8:F22)</f>
        <v>57</v>
      </c>
      <c r="G23" s="12">
        <f t="shared" si="0"/>
        <v>1368</v>
      </c>
      <c r="H23" s="12">
        <f t="shared" si="0"/>
        <v>360</v>
      </c>
      <c r="I23" s="12">
        <f t="shared" si="0"/>
        <v>736</v>
      </c>
      <c r="J23" s="12">
        <f t="shared" si="0"/>
        <v>272</v>
      </c>
      <c r="K23" s="12">
        <f t="shared" si="0"/>
        <v>0</v>
      </c>
      <c r="L23" s="12">
        <f t="shared" si="0"/>
        <v>576</v>
      </c>
      <c r="M23" s="12">
        <f t="shared" si="0"/>
        <v>576</v>
      </c>
      <c r="N23" s="12">
        <f t="shared" si="0"/>
        <v>216</v>
      </c>
      <c r="O23" s="12">
        <f t="shared" si="0"/>
        <v>0</v>
      </c>
      <c r="P23" s="12">
        <f t="shared" si="0"/>
        <v>0</v>
      </c>
      <c r="Q23" s="12">
        <f t="shared" si="0"/>
        <v>0</v>
      </c>
    </row>
    <row r="24" spans="1:27" s="15" customFormat="1" ht="20.100000000000001" customHeight="1" x14ac:dyDescent="0.25">
      <c r="A24" s="107" t="s">
        <v>113</v>
      </c>
      <c r="B24" s="63" t="s">
        <v>167</v>
      </c>
      <c r="C24" s="64"/>
      <c r="D24" s="64"/>
      <c r="E24" s="64"/>
      <c r="F24" s="64"/>
      <c r="G24" s="64"/>
      <c r="H24" s="64"/>
      <c r="I24" s="64"/>
      <c r="J24" s="64"/>
      <c r="K24" s="64"/>
      <c r="L24" s="83"/>
      <c r="M24" s="83"/>
      <c r="N24" s="64"/>
      <c r="O24" s="64"/>
      <c r="P24" s="91"/>
      <c r="Q24" s="69"/>
    </row>
    <row r="25" spans="1:27" s="15" customFormat="1" ht="20.100000000000001" customHeight="1" x14ac:dyDescent="0.25">
      <c r="A25" s="1" t="s">
        <v>31</v>
      </c>
      <c r="B25" s="68" t="s">
        <v>161</v>
      </c>
      <c r="C25" s="12"/>
      <c r="D25" s="12"/>
      <c r="E25" s="12"/>
      <c r="F25" s="12"/>
      <c r="G25" s="12"/>
      <c r="H25" s="12"/>
      <c r="I25" s="12"/>
      <c r="J25" s="12"/>
      <c r="K25" s="12"/>
      <c r="L25" s="52"/>
      <c r="M25" s="52"/>
      <c r="N25" s="12"/>
      <c r="O25" s="12"/>
      <c r="P25" s="107"/>
      <c r="Q25" s="107"/>
    </row>
    <row r="26" spans="1:27" s="15" customFormat="1" ht="20.100000000000001" customHeight="1" x14ac:dyDescent="0.25">
      <c r="A26" s="1">
        <v>15</v>
      </c>
      <c r="B26" s="2" t="s">
        <v>32</v>
      </c>
      <c r="C26" s="8"/>
      <c r="D26" s="8">
        <v>4</v>
      </c>
      <c r="E26" s="8"/>
      <c r="F26" s="8">
        <v>2</v>
      </c>
      <c r="G26" s="8">
        <v>48</v>
      </c>
      <c r="H26" s="8"/>
      <c r="I26" s="8">
        <v>32</v>
      </c>
      <c r="J26" s="8">
        <v>16</v>
      </c>
      <c r="K26" s="8"/>
      <c r="L26" s="48"/>
      <c r="M26" s="48"/>
      <c r="N26" s="8"/>
      <c r="O26" s="8">
        <v>48</v>
      </c>
      <c r="P26" s="1"/>
      <c r="Q26" s="1"/>
    </row>
    <row r="27" spans="1:27" s="15" customFormat="1" ht="20.100000000000001" customHeight="1" x14ac:dyDescent="0.25">
      <c r="A27" s="1">
        <v>16</v>
      </c>
      <c r="B27" s="2" t="s">
        <v>33</v>
      </c>
      <c r="C27" s="8"/>
      <c r="D27" s="8">
        <v>3</v>
      </c>
      <c r="E27" s="8"/>
      <c r="F27" s="8">
        <v>2</v>
      </c>
      <c r="G27" s="8">
        <v>48</v>
      </c>
      <c r="H27" s="8"/>
      <c r="I27" s="8">
        <v>32</v>
      </c>
      <c r="J27" s="8">
        <v>16</v>
      </c>
      <c r="K27" s="8"/>
      <c r="L27" s="48"/>
      <c r="M27" s="48"/>
      <c r="N27" s="8">
        <v>48</v>
      </c>
      <c r="O27" s="8"/>
      <c r="P27" s="1"/>
      <c r="Q27" s="1"/>
    </row>
    <row r="28" spans="1:27" ht="20.100000000000001" customHeight="1" x14ac:dyDescent="0.25">
      <c r="A28" s="1">
        <v>17</v>
      </c>
      <c r="B28" s="2" t="s">
        <v>89</v>
      </c>
      <c r="C28" s="8">
        <v>5</v>
      </c>
      <c r="D28" s="8">
        <v>3.4</v>
      </c>
      <c r="E28" s="1"/>
      <c r="F28" s="1">
        <v>3</v>
      </c>
      <c r="G28" s="1">
        <v>72</v>
      </c>
      <c r="H28" s="8">
        <v>8</v>
      </c>
      <c r="I28" s="8">
        <v>64</v>
      </c>
      <c r="J28" s="8"/>
      <c r="K28" s="1"/>
      <c r="L28" s="1"/>
      <c r="M28" s="1"/>
      <c r="N28" s="8">
        <v>24</v>
      </c>
      <c r="O28" s="8">
        <v>24</v>
      </c>
      <c r="P28" s="8">
        <v>24</v>
      </c>
      <c r="Q28" s="1"/>
      <c r="AA28" s="115" t="s">
        <v>140</v>
      </c>
    </row>
    <row r="29" spans="1:27" ht="20.100000000000001" customHeight="1" x14ac:dyDescent="0.25">
      <c r="A29" s="1" t="s">
        <v>34</v>
      </c>
      <c r="B29" s="5" t="s">
        <v>162</v>
      </c>
      <c r="C29" s="8"/>
      <c r="D29" s="8"/>
      <c r="E29" s="1"/>
      <c r="F29" s="1"/>
      <c r="G29" s="1"/>
      <c r="H29" s="8"/>
      <c r="I29" s="8"/>
      <c r="J29" s="8"/>
      <c r="K29" s="1"/>
      <c r="L29" s="1"/>
      <c r="M29" s="1"/>
      <c r="N29" s="8"/>
      <c r="O29" s="8"/>
      <c r="P29" s="8"/>
      <c r="Q29" s="1"/>
    </row>
    <row r="30" spans="1:27" ht="20.100000000000001" customHeight="1" x14ac:dyDescent="0.25">
      <c r="A30" s="1">
        <v>18</v>
      </c>
      <c r="B30" s="2" t="s">
        <v>165</v>
      </c>
      <c r="C30" s="8"/>
      <c r="D30" s="8">
        <v>3</v>
      </c>
      <c r="E30" s="1"/>
      <c r="F30" s="1">
        <v>2</v>
      </c>
      <c r="G30" s="1">
        <v>48</v>
      </c>
      <c r="H30" s="8">
        <v>16</v>
      </c>
      <c r="I30" s="8">
        <v>16</v>
      </c>
      <c r="J30" s="8">
        <v>16</v>
      </c>
      <c r="K30" s="1"/>
      <c r="L30" s="1"/>
      <c r="M30" s="1"/>
      <c r="N30" s="8">
        <v>48</v>
      </c>
      <c r="O30" s="8"/>
      <c r="P30" s="8"/>
      <c r="Q30" s="1"/>
    </row>
    <row r="31" spans="1:27" ht="20.100000000000001" customHeight="1" x14ac:dyDescent="0.25">
      <c r="A31" s="21">
        <v>19</v>
      </c>
      <c r="B31" s="2" t="s">
        <v>193</v>
      </c>
      <c r="C31" s="46"/>
      <c r="D31" s="46">
        <v>4</v>
      </c>
      <c r="E31" s="46"/>
      <c r="F31" s="46">
        <v>2</v>
      </c>
      <c r="G31" s="46">
        <v>48</v>
      </c>
      <c r="H31" s="8">
        <v>16</v>
      </c>
      <c r="I31" s="8">
        <v>16</v>
      </c>
      <c r="J31" s="8">
        <v>16</v>
      </c>
      <c r="K31" s="46"/>
      <c r="L31" s="46"/>
      <c r="M31" s="46"/>
      <c r="N31" s="1"/>
      <c r="O31" s="1">
        <v>48</v>
      </c>
      <c r="P31" s="46"/>
      <c r="Q31" s="46"/>
    </row>
    <row r="32" spans="1:27" ht="30" customHeight="1" x14ac:dyDescent="0.25">
      <c r="A32" s="23">
        <v>20</v>
      </c>
      <c r="B32" s="2" t="s">
        <v>163</v>
      </c>
      <c r="C32" s="8"/>
      <c r="D32" s="8">
        <v>3</v>
      </c>
      <c r="E32" s="1"/>
      <c r="F32" s="1">
        <v>2</v>
      </c>
      <c r="G32" s="1">
        <v>48</v>
      </c>
      <c r="H32" s="8">
        <v>16</v>
      </c>
      <c r="I32" s="8">
        <v>16</v>
      </c>
      <c r="J32" s="8">
        <v>16</v>
      </c>
      <c r="K32" s="1"/>
      <c r="L32" s="1"/>
      <c r="M32" s="8"/>
      <c r="N32" s="8">
        <v>48</v>
      </c>
      <c r="O32" s="8"/>
      <c r="P32" s="1"/>
      <c r="Q32" s="58"/>
    </row>
    <row r="33" spans="1:17" ht="20.100000000000001" customHeight="1" x14ac:dyDescent="0.25">
      <c r="A33" s="23">
        <v>21</v>
      </c>
      <c r="B33" s="47" t="s">
        <v>164</v>
      </c>
      <c r="C33" s="8"/>
      <c r="D33" s="8">
        <v>3</v>
      </c>
      <c r="E33" s="1"/>
      <c r="F33" s="1">
        <v>2</v>
      </c>
      <c r="G33" s="1">
        <v>48</v>
      </c>
      <c r="H33" s="8">
        <v>16</v>
      </c>
      <c r="I33" s="8">
        <v>16</v>
      </c>
      <c r="J33" s="8">
        <v>16</v>
      </c>
      <c r="K33" s="1"/>
      <c r="L33" s="1"/>
      <c r="M33" s="8"/>
      <c r="N33" s="8">
        <v>48</v>
      </c>
      <c r="O33" s="8"/>
      <c r="P33" s="1"/>
      <c r="Q33" s="58"/>
    </row>
    <row r="34" spans="1:17" ht="20.100000000000001" customHeight="1" x14ac:dyDescent="0.25">
      <c r="A34" s="110"/>
      <c r="B34" s="80" t="s">
        <v>196</v>
      </c>
      <c r="C34" s="12">
        <v>1</v>
      </c>
      <c r="D34" s="12">
        <v>8</v>
      </c>
      <c r="E34" s="39"/>
      <c r="F34" s="107">
        <f>SUM(F26:F33)</f>
        <v>15</v>
      </c>
      <c r="G34" s="107">
        <f>SUM(G26:G33)</f>
        <v>360</v>
      </c>
      <c r="H34" s="107">
        <f t="shared" ref="H34:Q34" si="1">SUM(H26:H33)</f>
        <v>72</v>
      </c>
      <c r="I34" s="107">
        <f t="shared" si="1"/>
        <v>192</v>
      </c>
      <c r="J34" s="107">
        <f t="shared" si="1"/>
        <v>96</v>
      </c>
      <c r="K34" s="107">
        <f t="shared" si="1"/>
        <v>0</v>
      </c>
      <c r="L34" s="107">
        <f t="shared" si="1"/>
        <v>0</v>
      </c>
      <c r="M34" s="107">
        <f t="shared" si="1"/>
        <v>0</v>
      </c>
      <c r="N34" s="107">
        <f t="shared" si="1"/>
        <v>216</v>
      </c>
      <c r="O34" s="107">
        <f t="shared" si="1"/>
        <v>120</v>
      </c>
      <c r="P34" s="107">
        <f t="shared" si="1"/>
        <v>24</v>
      </c>
      <c r="Q34" s="107">
        <f t="shared" si="1"/>
        <v>0</v>
      </c>
    </row>
    <row r="35" spans="1:17" ht="20.100000000000001" customHeight="1" x14ac:dyDescent="0.25">
      <c r="A35" s="110" t="s">
        <v>168</v>
      </c>
      <c r="B35" s="105" t="s">
        <v>199</v>
      </c>
      <c r="C35" s="64"/>
      <c r="D35" s="64"/>
      <c r="E35" s="84"/>
      <c r="F35" s="91"/>
      <c r="G35" s="91"/>
      <c r="H35" s="64"/>
      <c r="I35" s="64"/>
      <c r="J35" s="64"/>
      <c r="K35" s="91"/>
      <c r="L35" s="85"/>
      <c r="M35" s="85"/>
      <c r="N35" s="83"/>
      <c r="O35" s="83"/>
      <c r="P35" s="85"/>
      <c r="Q35" s="117"/>
    </row>
    <row r="36" spans="1:17" ht="20.100000000000001" customHeight="1" x14ac:dyDescent="0.25">
      <c r="A36" s="21" t="s">
        <v>35</v>
      </c>
      <c r="B36" s="50" t="s">
        <v>166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100"/>
    </row>
    <row r="37" spans="1:17" ht="20.100000000000001" customHeight="1" x14ac:dyDescent="0.25">
      <c r="A37" s="90">
        <v>21</v>
      </c>
      <c r="B37" s="2" t="s">
        <v>172</v>
      </c>
      <c r="C37" s="8"/>
      <c r="D37" s="8">
        <v>3</v>
      </c>
      <c r="E37" s="8"/>
      <c r="F37" s="8">
        <v>2</v>
      </c>
      <c r="G37" s="8">
        <v>48</v>
      </c>
      <c r="H37" s="8">
        <v>16</v>
      </c>
      <c r="I37" s="8">
        <v>16</v>
      </c>
      <c r="J37" s="8">
        <v>16</v>
      </c>
      <c r="K37" s="8"/>
      <c r="L37" s="1"/>
      <c r="M37" s="1"/>
      <c r="N37" s="89">
        <v>48</v>
      </c>
      <c r="O37" s="89"/>
      <c r="P37" s="70"/>
      <c r="Q37" s="70"/>
    </row>
    <row r="38" spans="1:17" ht="30" customHeight="1" x14ac:dyDescent="0.25">
      <c r="A38" s="90">
        <v>22</v>
      </c>
      <c r="B38" s="2" t="s">
        <v>173</v>
      </c>
      <c r="C38" s="8"/>
      <c r="D38" s="8">
        <v>4</v>
      </c>
      <c r="E38" s="8"/>
      <c r="F38" s="8">
        <v>2</v>
      </c>
      <c r="G38" s="8">
        <v>48</v>
      </c>
      <c r="H38" s="8">
        <v>16</v>
      </c>
      <c r="I38" s="8">
        <v>16</v>
      </c>
      <c r="J38" s="8">
        <v>16</v>
      </c>
      <c r="K38" s="8"/>
      <c r="L38" s="1"/>
      <c r="M38" s="1"/>
      <c r="N38" s="89"/>
      <c r="O38" s="89">
        <v>48</v>
      </c>
      <c r="P38" s="70"/>
      <c r="Q38" s="70"/>
    </row>
    <row r="39" spans="1:17" ht="20.100000000000001" customHeight="1" x14ac:dyDescent="0.25">
      <c r="A39" s="23">
        <v>23</v>
      </c>
      <c r="B39" s="76" t="s">
        <v>210</v>
      </c>
      <c r="C39" s="8"/>
      <c r="D39" s="8">
        <v>4</v>
      </c>
      <c r="E39" s="3"/>
      <c r="F39" s="1">
        <v>2</v>
      </c>
      <c r="G39" s="1">
        <v>48</v>
      </c>
      <c r="H39" s="8">
        <v>16</v>
      </c>
      <c r="I39" s="8">
        <v>16</v>
      </c>
      <c r="J39" s="8">
        <v>16</v>
      </c>
      <c r="K39" s="1"/>
      <c r="L39" s="1"/>
      <c r="M39" s="1"/>
      <c r="N39" s="8"/>
      <c r="O39" s="8">
        <v>48</v>
      </c>
      <c r="P39" s="1"/>
      <c r="Q39" s="58"/>
    </row>
    <row r="40" spans="1:17" ht="20.100000000000001" customHeight="1" x14ac:dyDescent="0.25">
      <c r="A40" s="23">
        <v>24</v>
      </c>
      <c r="B40" s="47" t="s">
        <v>36</v>
      </c>
      <c r="C40" s="8"/>
      <c r="D40" s="8">
        <v>4</v>
      </c>
      <c r="E40" s="3"/>
      <c r="F40" s="1">
        <v>2</v>
      </c>
      <c r="G40" s="1">
        <v>48</v>
      </c>
      <c r="H40" s="8">
        <v>16</v>
      </c>
      <c r="I40" s="8">
        <v>16</v>
      </c>
      <c r="J40" s="8">
        <v>16</v>
      </c>
      <c r="K40" s="1"/>
      <c r="L40" s="1"/>
      <c r="M40" s="1"/>
      <c r="N40" s="8"/>
      <c r="O40" s="8">
        <v>48</v>
      </c>
      <c r="P40" s="1"/>
      <c r="Q40" s="58"/>
    </row>
    <row r="41" spans="1:17" ht="20.100000000000001" customHeight="1" x14ac:dyDescent="0.25">
      <c r="A41" s="23">
        <v>25</v>
      </c>
      <c r="B41" s="47" t="s">
        <v>37</v>
      </c>
      <c r="C41" s="8"/>
      <c r="D41" s="8">
        <v>3</v>
      </c>
      <c r="E41" s="3"/>
      <c r="F41" s="1">
        <v>2</v>
      </c>
      <c r="G41" s="1">
        <v>48</v>
      </c>
      <c r="H41" s="8">
        <v>16</v>
      </c>
      <c r="I41" s="8">
        <v>16</v>
      </c>
      <c r="J41" s="8">
        <v>16</v>
      </c>
      <c r="K41" s="1"/>
      <c r="L41" s="1"/>
      <c r="M41" s="1"/>
      <c r="N41" s="8">
        <v>48</v>
      </c>
      <c r="O41" s="8"/>
      <c r="P41" s="1"/>
      <c r="Q41" s="58"/>
    </row>
    <row r="42" spans="1:17" ht="20.100000000000001" customHeight="1" x14ac:dyDescent="0.25">
      <c r="A42" s="23">
        <v>26</v>
      </c>
      <c r="B42" s="2" t="s">
        <v>171</v>
      </c>
      <c r="C42" s="24"/>
      <c r="D42" s="24">
        <v>4</v>
      </c>
      <c r="E42" s="13"/>
      <c r="F42" s="10">
        <v>2</v>
      </c>
      <c r="G42" s="10">
        <v>48</v>
      </c>
      <c r="H42" s="8">
        <v>16</v>
      </c>
      <c r="I42" s="8">
        <v>16</v>
      </c>
      <c r="J42" s="8">
        <v>16</v>
      </c>
      <c r="K42" s="1"/>
      <c r="L42" s="10"/>
      <c r="M42" s="10"/>
      <c r="N42" s="24"/>
      <c r="O42" s="24">
        <v>48</v>
      </c>
      <c r="P42" s="10"/>
      <c r="Q42" s="59"/>
    </row>
    <row r="43" spans="1:17" ht="20.100000000000001" customHeight="1" x14ac:dyDescent="0.25">
      <c r="A43" s="23">
        <v>27</v>
      </c>
      <c r="B43" s="2" t="s">
        <v>174</v>
      </c>
      <c r="C43" s="24"/>
      <c r="D43" s="24">
        <v>4</v>
      </c>
      <c r="E43" s="13"/>
      <c r="F43" s="10">
        <v>2</v>
      </c>
      <c r="G43" s="10">
        <v>48</v>
      </c>
      <c r="H43" s="8">
        <v>16</v>
      </c>
      <c r="I43" s="8">
        <v>16</v>
      </c>
      <c r="J43" s="8">
        <v>16</v>
      </c>
      <c r="K43" s="1"/>
      <c r="L43" s="10"/>
      <c r="M43" s="10"/>
      <c r="N43" s="24"/>
      <c r="O43" s="24">
        <v>48</v>
      </c>
      <c r="P43" s="10"/>
      <c r="Q43" s="59"/>
    </row>
    <row r="44" spans="1:17" ht="20.100000000000001" customHeight="1" x14ac:dyDescent="0.25">
      <c r="A44" s="23">
        <v>28</v>
      </c>
      <c r="B44" s="2" t="s">
        <v>39</v>
      </c>
      <c r="C44" s="24"/>
      <c r="D44" s="24">
        <v>4</v>
      </c>
      <c r="E44" s="13"/>
      <c r="F44" s="10">
        <v>2</v>
      </c>
      <c r="G44" s="10">
        <v>48</v>
      </c>
      <c r="H44" s="8">
        <v>16</v>
      </c>
      <c r="I44" s="8">
        <v>16</v>
      </c>
      <c r="J44" s="8">
        <v>16</v>
      </c>
      <c r="K44" s="1"/>
      <c r="L44" s="10"/>
      <c r="M44" s="10"/>
      <c r="N44" s="24"/>
      <c r="O44" s="24">
        <v>48</v>
      </c>
      <c r="P44" s="24"/>
      <c r="Q44" s="24"/>
    </row>
    <row r="45" spans="1:17" ht="30" customHeight="1" x14ac:dyDescent="0.25">
      <c r="A45" s="23">
        <v>29</v>
      </c>
      <c r="B45" s="47" t="s">
        <v>38</v>
      </c>
      <c r="C45" s="24"/>
      <c r="D45" s="24">
        <v>4</v>
      </c>
      <c r="E45" s="13"/>
      <c r="F45" s="10">
        <v>2</v>
      </c>
      <c r="G45" s="10">
        <v>48</v>
      </c>
      <c r="H45" s="8">
        <v>16</v>
      </c>
      <c r="I45" s="8">
        <v>16</v>
      </c>
      <c r="J45" s="8">
        <v>16</v>
      </c>
      <c r="K45" s="1"/>
      <c r="L45" s="10"/>
      <c r="M45" s="10"/>
      <c r="N45" s="24"/>
      <c r="O45" s="24">
        <v>48</v>
      </c>
      <c r="P45" s="24"/>
      <c r="Q45" s="103"/>
    </row>
    <row r="46" spans="1:17" ht="20.100000000000001" customHeight="1" x14ac:dyDescent="0.25">
      <c r="A46" s="74" t="s">
        <v>40</v>
      </c>
      <c r="B46" s="5" t="s">
        <v>169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101"/>
    </row>
    <row r="47" spans="1:17" ht="30" customHeight="1" x14ac:dyDescent="0.25">
      <c r="A47" s="23">
        <v>30</v>
      </c>
      <c r="B47" s="49" t="s">
        <v>41</v>
      </c>
      <c r="C47" s="8">
        <v>3</v>
      </c>
      <c r="D47" s="8"/>
      <c r="E47" s="1"/>
      <c r="F47" s="1">
        <v>2</v>
      </c>
      <c r="G47" s="1">
        <v>48</v>
      </c>
      <c r="H47" s="8">
        <v>16</v>
      </c>
      <c r="I47" s="8">
        <v>16</v>
      </c>
      <c r="J47" s="8">
        <v>16</v>
      </c>
      <c r="K47" s="1"/>
      <c r="L47" s="1"/>
      <c r="M47" s="1"/>
      <c r="N47" s="8">
        <v>48</v>
      </c>
      <c r="O47" s="8"/>
      <c r="P47" s="1"/>
      <c r="Q47" s="1"/>
    </row>
    <row r="48" spans="1:17" ht="30" customHeight="1" x14ac:dyDescent="0.25">
      <c r="A48" s="23">
        <v>31</v>
      </c>
      <c r="B48" s="47" t="s">
        <v>42</v>
      </c>
      <c r="C48" s="8">
        <v>4</v>
      </c>
      <c r="D48" s="8"/>
      <c r="E48" s="1"/>
      <c r="F48" s="1">
        <v>2</v>
      </c>
      <c r="G48" s="1">
        <v>48</v>
      </c>
      <c r="H48" s="8">
        <v>16</v>
      </c>
      <c r="I48" s="8">
        <v>16</v>
      </c>
      <c r="J48" s="8">
        <v>16</v>
      </c>
      <c r="K48" s="1"/>
      <c r="L48" s="1"/>
      <c r="M48" s="1"/>
      <c r="N48" s="8"/>
      <c r="O48" s="8">
        <v>48</v>
      </c>
      <c r="P48" s="1"/>
      <c r="Q48" s="1"/>
    </row>
    <row r="49" spans="1:18" ht="20.100000000000001" customHeight="1" x14ac:dyDescent="0.25">
      <c r="A49" s="23">
        <v>32</v>
      </c>
      <c r="B49" s="47" t="s">
        <v>43</v>
      </c>
      <c r="C49" s="8">
        <v>4</v>
      </c>
      <c r="D49" s="8"/>
      <c r="E49" s="13">
        <v>4</v>
      </c>
      <c r="F49" s="10">
        <v>3</v>
      </c>
      <c r="G49" s="1">
        <v>72</v>
      </c>
      <c r="H49" s="24">
        <v>16</v>
      </c>
      <c r="I49" s="24">
        <v>24</v>
      </c>
      <c r="J49" s="24">
        <v>16</v>
      </c>
      <c r="K49" s="1">
        <v>16</v>
      </c>
      <c r="L49" s="10"/>
      <c r="M49" s="10"/>
      <c r="N49" s="24"/>
      <c r="O49" s="24">
        <v>72</v>
      </c>
      <c r="P49" s="24"/>
      <c r="Q49" s="24"/>
    </row>
    <row r="50" spans="1:18" ht="20.100000000000001" customHeight="1" x14ac:dyDescent="0.25">
      <c r="A50" s="23">
        <v>33</v>
      </c>
      <c r="B50" s="48" t="s">
        <v>212</v>
      </c>
      <c r="C50" s="8">
        <v>5</v>
      </c>
      <c r="D50" s="8"/>
      <c r="E50" s="13">
        <v>5</v>
      </c>
      <c r="F50" s="10">
        <v>5</v>
      </c>
      <c r="G50" s="1">
        <v>120</v>
      </c>
      <c r="H50" s="24">
        <v>32</v>
      </c>
      <c r="I50" s="24">
        <v>48</v>
      </c>
      <c r="J50" s="24">
        <v>24</v>
      </c>
      <c r="K50" s="1">
        <v>16</v>
      </c>
      <c r="L50" s="10"/>
      <c r="M50" s="10"/>
      <c r="N50" s="24"/>
      <c r="O50" s="24"/>
      <c r="P50" s="24">
        <v>120</v>
      </c>
      <c r="Q50" s="24"/>
    </row>
    <row r="51" spans="1:18" ht="20.100000000000001" customHeight="1" x14ac:dyDescent="0.25">
      <c r="A51" s="23">
        <v>34</v>
      </c>
      <c r="B51" s="47" t="s">
        <v>44</v>
      </c>
      <c r="C51" s="8">
        <v>5</v>
      </c>
      <c r="D51" s="8"/>
      <c r="E51" s="13"/>
      <c r="F51" s="10">
        <v>3</v>
      </c>
      <c r="G51" s="1">
        <v>72</v>
      </c>
      <c r="H51" s="24">
        <v>24</v>
      </c>
      <c r="I51" s="24">
        <v>32</v>
      </c>
      <c r="J51" s="24">
        <v>16</v>
      </c>
      <c r="K51" s="1"/>
      <c r="L51" s="10"/>
      <c r="M51" s="10"/>
      <c r="N51" s="24"/>
      <c r="O51" s="24"/>
      <c r="P51" s="24">
        <v>72</v>
      </c>
      <c r="Q51" s="24"/>
    </row>
    <row r="52" spans="1:18" ht="20.100000000000001" customHeight="1" x14ac:dyDescent="0.25">
      <c r="A52" s="23">
        <v>35</v>
      </c>
      <c r="B52" s="47" t="s">
        <v>45</v>
      </c>
      <c r="C52" s="8"/>
      <c r="D52" s="8">
        <v>5</v>
      </c>
      <c r="E52" s="13"/>
      <c r="F52" s="10">
        <v>2</v>
      </c>
      <c r="G52" s="1">
        <v>48</v>
      </c>
      <c r="H52" s="8">
        <v>16</v>
      </c>
      <c r="I52" s="8">
        <v>16</v>
      </c>
      <c r="J52" s="8">
        <v>16</v>
      </c>
      <c r="K52" s="1"/>
      <c r="L52" s="10"/>
      <c r="M52" s="10"/>
      <c r="N52" s="24"/>
      <c r="O52" s="24"/>
      <c r="P52" s="24">
        <v>48</v>
      </c>
      <c r="Q52" s="24"/>
    </row>
    <row r="53" spans="1:18" ht="20.100000000000001" customHeight="1" x14ac:dyDescent="0.25">
      <c r="A53" s="23">
        <v>36</v>
      </c>
      <c r="B53" s="47" t="s">
        <v>46</v>
      </c>
      <c r="C53" s="8">
        <v>5</v>
      </c>
      <c r="D53" s="8"/>
      <c r="E53" s="3"/>
      <c r="F53" s="1">
        <v>3</v>
      </c>
      <c r="G53" s="1">
        <v>72</v>
      </c>
      <c r="H53" s="8">
        <v>24</v>
      </c>
      <c r="I53" s="8">
        <v>32</v>
      </c>
      <c r="J53" s="8">
        <v>16</v>
      </c>
      <c r="K53" s="1"/>
      <c r="L53" s="1"/>
      <c r="M53" s="1"/>
      <c r="N53" s="8"/>
      <c r="O53" s="8"/>
      <c r="P53" s="1">
        <v>72</v>
      </c>
      <c r="Q53" s="1"/>
    </row>
    <row r="54" spans="1:18" ht="30" customHeight="1" x14ac:dyDescent="0.25">
      <c r="A54" s="23">
        <v>37</v>
      </c>
      <c r="B54" s="47" t="s">
        <v>47</v>
      </c>
      <c r="C54" s="8"/>
      <c r="D54" s="8">
        <v>5</v>
      </c>
      <c r="E54" s="3"/>
      <c r="F54" s="1">
        <v>2</v>
      </c>
      <c r="G54" s="1">
        <v>48</v>
      </c>
      <c r="H54" s="8">
        <v>16</v>
      </c>
      <c r="I54" s="8">
        <v>16</v>
      </c>
      <c r="J54" s="8">
        <v>16</v>
      </c>
      <c r="K54" s="1"/>
      <c r="L54" s="1"/>
      <c r="M54" s="1"/>
      <c r="N54" s="8"/>
      <c r="O54" s="8"/>
      <c r="P54" s="1">
        <v>48</v>
      </c>
      <c r="Q54" s="1"/>
    </row>
    <row r="55" spans="1:18" ht="30" customHeight="1" x14ac:dyDescent="0.25">
      <c r="A55" s="23">
        <v>38</v>
      </c>
      <c r="B55" s="47" t="s">
        <v>48</v>
      </c>
      <c r="C55" s="24"/>
      <c r="D55" s="24">
        <v>5</v>
      </c>
      <c r="E55" s="13"/>
      <c r="F55" s="10">
        <v>2</v>
      </c>
      <c r="G55" s="10">
        <v>48</v>
      </c>
      <c r="H55" s="8">
        <v>16</v>
      </c>
      <c r="I55" s="8">
        <v>16</v>
      </c>
      <c r="J55" s="8">
        <v>16</v>
      </c>
      <c r="K55" s="10"/>
      <c r="L55" s="10"/>
      <c r="M55" s="10"/>
      <c r="N55" s="24"/>
      <c r="O55" s="24"/>
      <c r="P55" s="10">
        <v>48</v>
      </c>
      <c r="Q55" s="10"/>
    </row>
    <row r="56" spans="1:18" ht="20.100000000000001" customHeight="1" x14ac:dyDescent="0.25">
      <c r="A56" s="23">
        <v>39</v>
      </c>
      <c r="B56" s="47" t="s">
        <v>107</v>
      </c>
      <c r="C56" s="24"/>
      <c r="D56" s="24">
        <v>5</v>
      </c>
      <c r="E56" s="13"/>
      <c r="F56" s="10">
        <v>2</v>
      </c>
      <c r="G56" s="10">
        <v>48</v>
      </c>
      <c r="H56" s="8">
        <v>16</v>
      </c>
      <c r="I56" s="8">
        <v>16</v>
      </c>
      <c r="J56" s="8">
        <v>16</v>
      </c>
      <c r="K56" s="10"/>
      <c r="L56" s="10"/>
      <c r="M56" s="10"/>
      <c r="N56" s="24"/>
      <c r="O56" s="24"/>
      <c r="P56" s="10">
        <v>48</v>
      </c>
      <c r="Q56" s="10"/>
    </row>
    <row r="57" spans="1:18" ht="20.100000000000001" customHeight="1" x14ac:dyDescent="0.25">
      <c r="A57" s="90" t="s">
        <v>175</v>
      </c>
      <c r="B57" s="77" t="s">
        <v>200</v>
      </c>
      <c r="C57" s="43"/>
      <c r="D57" s="8"/>
      <c r="E57" s="3"/>
      <c r="F57" s="1"/>
      <c r="G57" s="1"/>
      <c r="H57" s="8"/>
      <c r="I57" s="8"/>
      <c r="J57" s="8"/>
      <c r="K57" s="1"/>
      <c r="L57" s="1"/>
      <c r="M57" s="1"/>
      <c r="N57" s="8"/>
      <c r="O57" s="8"/>
      <c r="P57" s="1"/>
      <c r="Q57" s="1"/>
    </row>
    <row r="58" spans="1:18" ht="20.100000000000001" customHeight="1" x14ac:dyDescent="0.25">
      <c r="A58" s="23">
        <v>40</v>
      </c>
      <c r="B58" s="106" t="s">
        <v>105</v>
      </c>
      <c r="C58" s="44"/>
      <c r="D58" s="24">
        <v>5</v>
      </c>
      <c r="E58" s="13"/>
      <c r="F58" s="10">
        <v>2</v>
      </c>
      <c r="G58" s="10">
        <v>48</v>
      </c>
      <c r="H58" s="8">
        <v>16</v>
      </c>
      <c r="I58" s="8">
        <v>16</v>
      </c>
      <c r="J58" s="8">
        <v>16</v>
      </c>
      <c r="K58" s="10"/>
      <c r="L58" s="10"/>
      <c r="M58" s="10"/>
      <c r="N58" s="24"/>
      <c r="O58" s="24"/>
      <c r="P58" s="10">
        <v>48</v>
      </c>
      <c r="Q58" s="10"/>
    </row>
    <row r="59" spans="1:18" ht="30" customHeight="1" x14ac:dyDescent="0.25">
      <c r="A59" s="90" t="s">
        <v>9</v>
      </c>
      <c r="B59" s="50" t="s">
        <v>100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102"/>
    </row>
    <row r="60" spans="1:18" ht="20.100000000000001" customHeight="1" x14ac:dyDescent="0.25">
      <c r="A60" s="23">
        <v>41</v>
      </c>
      <c r="B60" s="66" t="s">
        <v>213</v>
      </c>
      <c r="C60" s="44"/>
      <c r="D60" s="24">
        <v>5</v>
      </c>
      <c r="E60" s="13"/>
      <c r="F60" s="1">
        <v>2</v>
      </c>
      <c r="G60" s="1">
        <v>48</v>
      </c>
      <c r="H60" s="8">
        <v>16</v>
      </c>
      <c r="I60" s="8">
        <v>16</v>
      </c>
      <c r="J60" s="8">
        <v>16</v>
      </c>
      <c r="K60" s="1"/>
      <c r="L60" s="10"/>
      <c r="M60" s="10"/>
      <c r="N60" s="24"/>
      <c r="O60" s="24"/>
      <c r="P60" s="1">
        <v>48</v>
      </c>
      <c r="Q60" s="10"/>
    </row>
    <row r="61" spans="1:18" s="15" customFormat="1" ht="20.100000000000001" customHeight="1" x14ac:dyDescent="0.25">
      <c r="A61" s="118"/>
      <c r="B61" s="78" t="s">
        <v>198</v>
      </c>
      <c r="C61" s="26">
        <v>6</v>
      </c>
      <c r="D61" s="26">
        <v>15</v>
      </c>
      <c r="E61" s="41"/>
      <c r="F61" s="107">
        <f>SUM(F37:F60)</f>
        <v>48</v>
      </c>
      <c r="G61" s="107">
        <f>SUM(G37:G60)</f>
        <v>1152</v>
      </c>
      <c r="H61" s="107">
        <f>SUM(H37:H60)</f>
        <v>368</v>
      </c>
      <c r="I61" s="107">
        <f>SUM(I37:I60)</f>
        <v>408</v>
      </c>
      <c r="J61" s="107">
        <f>SUM(J37:J60)</f>
        <v>344</v>
      </c>
      <c r="K61" s="107">
        <f t="shared" ref="K61:Q61" si="2">SUM(K37:K60)</f>
        <v>32</v>
      </c>
      <c r="L61" s="107">
        <f t="shared" si="2"/>
        <v>0</v>
      </c>
      <c r="M61" s="107">
        <f t="shared" si="2"/>
        <v>0</v>
      </c>
      <c r="N61" s="107">
        <f t="shared" si="2"/>
        <v>144</v>
      </c>
      <c r="O61" s="107">
        <f t="shared" si="2"/>
        <v>456</v>
      </c>
      <c r="P61" s="107">
        <f t="shared" si="2"/>
        <v>552</v>
      </c>
      <c r="Q61" s="107">
        <f t="shared" si="2"/>
        <v>0</v>
      </c>
    </row>
    <row r="62" spans="1:18" s="15" customFormat="1" ht="20.100000000000001" customHeight="1" x14ac:dyDescent="0.25">
      <c r="A62" s="118"/>
      <c r="B62" s="14" t="s">
        <v>176</v>
      </c>
      <c r="C62" s="107">
        <f>C26+C37+C61</f>
        <v>6</v>
      </c>
      <c r="D62" s="107">
        <f>D23+D34+D61</f>
        <v>33</v>
      </c>
      <c r="E62" s="107">
        <v>2</v>
      </c>
      <c r="F62" s="107">
        <f t="shared" ref="F62:Q62" si="3">F23+F34+F61</f>
        <v>120</v>
      </c>
      <c r="G62" s="107">
        <f t="shared" si="3"/>
        <v>2880</v>
      </c>
      <c r="H62" s="107">
        <f t="shared" si="3"/>
        <v>800</v>
      </c>
      <c r="I62" s="107">
        <f t="shared" si="3"/>
        <v>1336</v>
      </c>
      <c r="J62" s="107">
        <f t="shared" si="3"/>
        <v>712</v>
      </c>
      <c r="K62" s="107">
        <f t="shared" si="3"/>
        <v>32</v>
      </c>
      <c r="L62" s="107">
        <f t="shared" si="3"/>
        <v>576</v>
      </c>
      <c r="M62" s="107">
        <f t="shared" si="3"/>
        <v>576</v>
      </c>
      <c r="N62" s="107">
        <f t="shared" si="3"/>
        <v>576</v>
      </c>
      <c r="O62" s="107">
        <f t="shared" si="3"/>
        <v>576</v>
      </c>
      <c r="P62" s="107">
        <f t="shared" si="3"/>
        <v>576</v>
      </c>
      <c r="Q62" s="107">
        <f t="shared" si="3"/>
        <v>0</v>
      </c>
    </row>
    <row r="63" spans="1:18" ht="20.100000000000001" customHeight="1" x14ac:dyDescent="0.25">
      <c r="A63" s="20"/>
      <c r="B63" s="5" t="s">
        <v>90</v>
      </c>
      <c r="C63" s="33"/>
      <c r="D63" s="33"/>
      <c r="E63" s="6"/>
      <c r="F63" s="6"/>
      <c r="G63" s="6"/>
      <c r="H63" s="40"/>
      <c r="I63" s="40"/>
      <c r="J63" s="40"/>
      <c r="K63" s="25"/>
      <c r="L63" s="56">
        <f>L62/L5</f>
        <v>36</v>
      </c>
      <c r="M63" s="56">
        <f>M62/M5</f>
        <v>36</v>
      </c>
      <c r="N63" s="56">
        <f>N62/N5</f>
        <v>36</v>
      </c>
      <c r="O63" s="56">
        <f>O62/O5</f>
        <v>36</v>
      </c>
      <c r="P63" s="56">
        <f>P62/P5</f>
        <v>36</v>
      </c>
      <c r="Q63" s="56"/>
      <c r="R63" s="15"/>
    </row>
    <row r="64" spans="1:18" s="15" customFormat="1" ht="20.100000000000001" customHeight="1" x14ac:dyDescent="0.25">
      <c r="A64" s="118" t="s">
        <v>50</v>
      </c>
      <c r="B64" s="161" t="s">
        <v>49</v>
      </c>
      <c r="C64" s="162"/>
      <c r="D64" s="62"/>
      <c r="E64" s="71"/>
      <c r="F64" s="107">
        <f>F65+F66+F75</f>
        <v>47</v>
      </c>
      <c r="G64" s="107">
        <f>G65+G66+G75</f>
        <v>1128</v>
      </c>
      <c r="H64" s="29"/>
      <c r="I64" s="29"/>
      <c r="J64" s="29"/>
      <c r="K64" s="107"/>
      <c r="L64" s="107"/>
      <c r="M64" s="12">
        <f>M65+M66+M75</f>
        <v>72</v>
      </c>
      <c r="N64" s="12">
        <f>N65+N66+N75</f>
        <v>0</v>
      </c>
      <c r="O64" s="12">
        <f>O65+O66+O75</f>
        <v>288</v>
      </c>
      <c r="P64" s="107">
        <f>P65+P66+P75</f>
        <v>0</v>
      </c>
      <c r="Q64" s="107">
        <f>Q65+Q66+Q75</f>
        <v>768</v>
      </c>
    </row>
    <row r="65" spans="1:17" s="15" customFormat="1" ht="20.100000000000001" customHeight="1" x14ac:dyDescent="0.25">
      <c r="A65" s="21" t="s">
        <v>180</v>
      </c>
      <c r="B65" s="17" t="s">
        <v>177</v>
      </c>
      <c r="C65" s="11"/>
      <c r="D65" s="46"/>
      <c r="E65" s="1">
        <v>2</v>
      </c>
      <c r="F65" s="107">
        <v>3</v>
      </c>
      <c r="G65" s="107">
        <v>72</v>
      </c>
      <c r="H65" s="11"/>
      <c r="I65" s="11"/>
      <c r="J65" s="11"/>
      <c r="K65" s="1"/>
      <c r="L65" s="1"/>
      <c r="M65" s="1">
        <v>72</v>
      </c>
      <c r="N65" s="8"/>
      <c r="O65" s="8"/>
      <c r="P65" s="1"/>
      <c r="Q65" s="1"/>
    </row>
    <row r="66" spans="1:17" s="15" customFormat="1" ht="20.100000000000001" customHeight="1" x14ac:dyDescent="0.25">
      <c r="A66" s="21" t="s">
        <v>179</v>
      </c>
      <c r="B66" s="17" t="s">
        <v>178</v>
      </c>
      <c r="C66" s="31"/>
      <c r="D66" s="61"/>
      <c r="E66" s="41"/>
      <c r="F66" s="41">
        <f>SUM(F67:F74)</f>
        <v>29</v>
      </c>
      <c r="G66" s="41">
        <f>SUM(G67:G74)</f>
        <v>696</v>
      </c>
      <c r="H66" s="31"/>
      <c r="I66" s="31"/>
      <c r="J66" s="31"/>
      <c r="K66" s="41"/>
      <c r="L66" s="41"/>
      <c r="M66" s="41"/>
      <c r="N66" s="26"/>
      <c r="O66" s="41">
        <f>SUM(O67:O74)</f>
        <v>288</v>
      </c>
      <c r="P66" s="41">
        <f>SUM(P67:P74)</f>
        <v>0</v>
      </c>
      <c r="Q66" s="41">
        <f>SUM(Q67:Q74)</f>
        <v>408</v>
      </c>
    </row>
    <row r="67" spans="1:17" s="15" customFormat="1" ht="30" customHeight="1" x14ac:dyDescent="0.25">
      <c r="A67" s="1"/>
      <c r="B67" s="49" t="s">
        <v>41</v>
      </c>
      <c r="C67" s="30"/>
      <c r="D67" s="72">
        <v>4</v>
      </c>
      <c r="E67" s="10"/>
      <c r="F67" s="10">
        <v>3</v>
      </c>
      <c r="G67" s="10">
        <v>72</v>
      </c>
      <c r="H67" s="30"/>
      <c r="I67" s="30"/>
      <c r="J67" s="30"/>
      <c r="K67" s="10"/>
      <c r="L67" s="10"/>
      <c r="M67" s="10"/>
      <c r="N67" s="24"/>
      <c r="O67" s="24">
        <v>72</v>
      </c>
      <c r="P67" s="10"/>
      <c r="Q67" s="10"/>
    </row>
    <row r="68" spans="1:17" ht="30" customHeight="1" x14ac:dyDescent="0.25">
      <c r="A68" s="3"/>
      <c r="B68" s="47" t="s">
        <v>42</v>
      </c>
      <c r="C68" s="11"/>
      <c r="D68" s="46">
        <v>4</v>
      </c>
      <c r="E68" s="1"/>
      <c r="F68" s="1">
        <v>4</v>
      </c>
      <c r="G68" s="1">
        <v>96</v>
      </c>
      <c r="H68" s="11"/>
      <c r="I68" s="11"/>
      <c r="J68" s="11"/>
      <c r="K68" s="1"/>
      <c r="L68" s="1"/>
      <c r="M68" s="1"/>
      <c r="N68" s="8"/>
      <c r="O68" s="8">
        <v>96</v>
      </c>
      <c r="P68" s="1"/>
      <c r="Q68" s="1"/>
    </row>
    <row r="69" spans="1:17" ht="20.100000000000001" customHeight="1" x14ac:dyDescent="0.25">
      <c r="A69" s="3"/>
      <c r="B69" s="47" t="s">
        <v>43</v>
      </c>
      <c r="C69" s="11"/>
      <c r="D69" s="46">
        <v>4</v>
      </c>
      <c r="E69" s="1"/>
      <c r="F69" s="1">
        <v>5</v>
      </c>
      <c r="G69" s="1">
        <v>120</v>
      </c>
      <c r="H69" s="11"/>
      <c r="I69" s="11"/>
      <c r="J69" s="11"/>
      <c r="K69" s="1"/>
      <c r="L69" s="1"/>
      <c r="M69" s="1"/>
      <c r="N69" s="8"/>
      <c r="O69" s="8">
        <v>120</v>
      </c>
      <c r="P69" s="1"/>
      <c r="Q69" s="1"/>
    </row>
    <row r="70" spans="1:17" ht="30" customHeight="1" x14ac:dyDescent="0.25">
      <c r="A70" s="3"/>
      <c r="B70" s="47" t="s">
        <v>48</v>
      </c>
      <c r="C70" s="11"/>
      <c r="D70" s="46">
        <v>6</v>
      </c>
      <c r="E70" s="1"/>
      <c r="F70" s="1">
        <v>3</v>
      </c>
      <c r="G70" s="1">
        <v>72</v>
      </c>
      <c r="H70" s="11"/>
      <c r="I70" s="11"/>
      <c r="J70" s="11"/>
      <c r="K70" s="1"/>
      <c r="L70" s="1"/>
      <c r="M70" s="1"/>
      <c r="N70" s="8"/>
      <c r="O70" s="8"/>
      <c r="P70" s="1"/>
      <c r="Q70" s="1">
        <v>72</v>
      </c>
    </row>
    <row r="71" spans="1:17" ht="20.100000000000001" customHeight="1" x14ac:dyDescent="0.25">
      <c r="A71" s="3"/>
      <c r="B71" s="47" t="s">
        <v>107</v>
      </c>
      <c r="C71" s="11"/>
      <c r="D71" s="46">
        <v>6</v>
      </c>
      <c r="E71" s="1"/>
      <c r="F71" s="1">
        <v>2</v>
      </c>
      <c r="G71" s="1">
        <v>48</v>
      </c>
      <c r="H71" s="11"/>
      <c r="I71" s="11"/>
      <c r="J71" s="11"/>
      <c r="K71" s="1"/>
      <c r="L71" s="1"/>
      <c r="M71" s="1"/>
      <c r="N71" s="8"/>
      <c r="O71" s="8"/>
      <c r="P71" s="1"/>
      <c r="Q71" s="1">
        <v>48</v>
      </c>
    </row>
    <row r="72" spans="1:17" ht="20.100000000000001" customHeight="1" x14ac:dyDescent="0.25">
      <c r="A72" s="3"/>
      <c r="B72" s="48" t="s">
        <v>212</v>
      </c>
      <c r="C72" s="11"/>
      <c r="D72" s="46">
        <v>6</v>
      </c>
      <c r="E72" s="1"/>
      <c r="F72" s="1">
        <v>5</v>
      </c>
      <c r="G72" s="1">
        <v>120</v>
      </c>
      <c r="H72" s="11"/>
      <c r="I72" s="11"/>
      <c r="J72" s="11"/>
      <c r="K72" s="1"/>
      <c r="L72" s="1"/>
      <c r="M72" s="1"/>
      <c r="N72" s="8"/>
      <c r="O72" s="8"/>
      <c r="P72" s="1"/>
      <c r="Q72" s="1">
        <v>120</v>
      </c>
    </row>
    <row r="73" spans="1:17" ht="20.100000000000001" customHeight="1" x14ac:dyDescent="0.25">
      <c r="A73" s="3"/>
      <c r="B73" s="47" t="s">
        <v>44</v>
      </c>
      <c r="C73" s="11"/>
      <c r="D73" s="46">
        <v>6</v>
      </c>
      <c r="E73" s="1"/>
      <c r="F73" s="1">
        <v>4</v>
      </c>
      <c r="G73" s="1">
        <v>96</v>
      </c>
      <c r="H73" s="11"/>
      <c r="I73" s="11"/>
      <c r="J73" s="11"/>
      <c r="K73" s="1"/>
      <c r="L73" s="1"/>
      <c r="M73" s="1"/>
      <c r="N73" s="8"/>
      <c r="O73" s="8"/>
      <c r="P73" s="1"/>
      <c r="Q73" s="1">
        <v>96</v>
      </c>
    </row>
    <row r="74" spans="1:17" ht="20.100000000000001" customHeight="1" x14ac:dyDescent="0.25">
      <c r="A74" s="3"/>
      <c r="B74" s="47" t="s">
        <v>46</v>
      </c>
      <c r="C74" s="11"/>
      <c r="D74" s="46">
        <v>6</v>
      </c>
      <c r="E74" s="1"/>
      <c r="F74" s="1">
        <v>3</v>
      </c>
      <c r="G74" s="1">
        <v>72</v>
      </c>
      <c r="H74" s="11"/>
      <c r="I74" s="11"/>
      <c r="J74" s="11"/>
      <c r="K74" s="1"/>
      <c r="L74" s="1"/>
      <c r="M74" s="1"/>
      <c r="N74" s="8"/>
      <c r="O74" s="8"/>
      <c r="P74" s="1"/>
      <c r="Q74" s="1">
        <v>72</v>
      </c>
    </row>
    <row r="75" spans="1:17" s="15" customFormat="1" ht="20.100000000000001" customHeight="1" x14ac:dyDescent="0.25">
      <c r="A75" s="21" t="s">
        <v>51</v>
      </c>
      <c r="B75" s="18" t="s">
        <v>52</v>
      </c>
      <c r="C75" s="11"/>
      <c r="D75" s="46"/>
      <c r="E75" s="1"/>
      <c r="F75" s="41">
        <f t="shared" ref="F75" si="4">SUM(F76:F78)</f>
        <v>15</v>
      </c>
      <c r="G75" s="41">
        <f>SUM(G76:G78)</f>
        <v>360</v>
      </c>
      <c r="H75" s="31"/>
      <c r="I75" s="31"/>
      <c r="J75" s="31"/>
      <c r="K75" s="41"/>
      <c r="L75" s="41"/>
      <c r="M75" s="41"/>
      <c r="N75" s="26"/>
      <c r="O75" s="26"/>
      <c r="P75" s="41"/>
      <c r="Q75" s="41">
        <f>SUM(Q76:Q78)</f>
        <v>360</v>
      </c>
    </row>
    <row r="76" spans="1:17" ht="20.100000000000001" customHeight="1" x14ac:dyDescent="0.25">
      <c r="A76" s="3"/>
      <c r="B76" s="47" t="s">
        <v>43</v>
      </c>
      <c r="C76" s="11"/>
      <c r="D76" s="46"/>
      <c r="E76" s="1">
        <v>6</v>
      </c>
      <c r="F76" s="1">
        <v>5</v>
      </c>
      <c r="G76" s="1">
        <v>120</v>
      </c>
      <c r="H76" s="11"/>
      <c r="I76" s="11"/>
      <c r="J76" s="11"/>
      <c r="K76" s="1"/>
      <c r="L76" s="1"/>
      <c r="M76" s="1"/>
      <c r="N76" s="8"/>
      <c r="O76" s="8"/>
      <c r="P76" s="1"/>
      <c r="Q76" s="1">
        <v>120</v>
      </c>
    </row>
    <row r="77" spans="1:17" ht="20.100000000000001" customHeight="1" x14ac:dyDescent="0.25">
      <c r="A77" s="3"/>
      <c r="B77" s="48" t="s">
        <v>212</v>
      </c>
      <c r="C77" s="11"/>
      <c r="D77" s="46"/>
      <c r="E77" s="1">
        <v>6</v>
      </c>
      <c r="F77" s="1">
        <v>5</v>
      </c>
      <c r="G77" s="1">
        <v>120</v>
      </c>
      <c r="H77" s="11"/>
      <c r="I77" s="11"/>
      <c r="J77" s="11"/>
      <c r="K77" s="1"/>
      <c r="L77" s="1"/>
      <c r="M77" s="1"/>
      <c r="N77" s="8"/>
      <c r="O77" s="8"/>
      <c r="P77" s="1"/>
      <c r="Q77" s="1">
        <v>120</v>
      </c>
    </row>
    <row r="78" spans="1:17" ht="20.100000000000001" customHeight="1" x14ac:dyDescent="0.25">
      <c r="A78" s="3"/>
      <c r="B78" s="47" t="s">
        <v>46</v>
      </c>
      <c r="C78" s="11"/>
      <c r="D78" s="46"/>
      <c r="E78" s="1">
        <v>6</v>
      </c>
      <c r="F78" s="1">
        <v>5</v>
      </c>
      <c r="G78" s="1">
        <v>120</v>
      </c>
      <c r="H78" s="11"/>
      <c r="I78" s="11"/>
      <c r="J78" s="11"/>
      <c r="K78" s="1"/>
      <c r="L78" s="1"/>
      <c r="M78" s="1"/>
      <c r="N78" s="8"/>
      <c r="O78" s="8"/>
      <c r="P78" s="1"/>
      <c r="Q78" s="1">
        <v>120</v>
      </c>
    </row>
    <row r="79" spans="1:17" ht="20.100000000000001" customHeight="1" x14ac:dyDescent="0.25">
      <c r="A79" s="118" t="s">
        <v>181</v>
      </c>
      <c r="B79" s="17" t="s">
        <v>206</v>
      </c>
      <c r="C79" s="11"/>
      <c r="D79" s="46">
        <v>2</v>
      </c>
      <c r="E79" s="1"/>
      <c r="F79" s="107">
        <v>1</v>
      </c>
      <c r="G79" s="107">
        <v>24</v>
      </c>
      <c r="H79" s="11"/>
      <c r="I79" s="11"/>
      <c r="J79" s="11"/>
      <c r="K79" s="1"/>
      <c r="L79" s="1"/>
      <c r="M79" s="1">
        <v>24</v>
      </c>
      <c r="N79" s="8"/>
      <c r="O79" s="8"/>
      <c r="P79" s="1"/>
      <c r="Q79" s="1"/>
    </row>
    <row r="80" spans="1:17" ht="20.100000000000001" customHeight="1" x14ac:dyDescent="0.25">
      <c r="A80" s="37" t="s">
        <v>182</v>
      </c>
      <c r="B80" s="7" t="s">
        <v>201</v>
      </c>
      <c r="C80" s="34"/>
      <c r="D80" s="34"/>
      <c r="E80" s="19"/>
      <c r="F80" s="107">
        <v>9</v>
      </c>
      <c r="G80" s="107">
        <v>216</v>
      </c>
      <c r="H80" s="34"/>
      <c r="I80" s="34"/>
      <c r="J80" s="34"/>
      <c r="K80" s="19"/>
      <c r="L80" s="1">
        <v>36</v>
      </c>
      <c r="M80" s="1">
        <v>36</v>
      </c>
      <c r="N80" s="8">
        <v>36</v>
      </c>
      <c r="O80" s="8">
        <v>36</v>
      </c>
      <c r="P80" s="1">
        <v>72</v>
      </c>
      <c r="Q80" s="1"/>
    </row>
    <row r="81" spans="1:17" s="15" customFormat="1" ht="20.100000000000001" customHeight="1" x14ac:dyDescent="0.25">
      <c r="A81" s="118" t="s">
        <v>183</v>
      </c>
      <c r="B81" s="17" t="s">
        <v>91</v>
      </c>
      <c r="C81" s="34"/>
      <c r="D81" s="34"/>
      <c r="E81" s="19"/>
      <c r="F81" s="41">
        <v>3</v>
      </c>
      <c r="G81" s="41">
        <v>72</v>
      </c>
      <c r="H81" s="34"/>
      <c r="I81" s="34"/>
      <c r="J81" s="34"/>
      <c r="K81" s="19"/>
      <c r="L81" s="1"/>
      <c r="M81" s="1"/>
      <c r="N81" s="8"/>
      <c r="O81" s="8"/>
      <c r="P81" s="1"/>
      <c r="Q81" s="1">
        <v>72</v>
      </c>
    </row>
    <row r="82" spans="1:17" s="15" customFormat="1" ht="20.100000000000001" customHeight="1" x14ac:dyDescent="0.25">
      <c r="A82" s="21"/>
      <c r="B82" s="17" t="s">
        <v>205</v>
      </c>
      <c r="C82" s="12">
        <f>C62</f>
        <v>6</v>
      </c>
      <c r="D82" s="12">
        <f>D62</f>
        <v>33</v>
      </c>
      <c r="E82" s="107">
        <v>2</v>
      </c>
      <c r="F82" s="107">
        <f>F62+F64+F79+F80+F81</f>
        <v>180</v>
      </c>
      <c r="G82" s="107">
        <f>G62+G64+G79+G80+G81</f>
        <v>4320</v>
      </c>
      <c r="H82" s="107">
        <f>H62+H64+H80+H81</f>
        <v>800</v>
      </c>
      <c r="I82" s="107">
        <f>I62+I64+I80+I81</f>
        <v>1336</v>
      </c>
      <c r="J82" s="107">
        <f>J62+J64+J80+J81</f>
        <v>712</v>
      </c>
      <c r="K82" s="107">
        <f t="shared" ref="K82:Q82" si="5">K62+K64+K80+K81</f>
        <v>32</v>
      </c>
      <c r="L82" s="107">
        <f t="shared" si="5"/>
        <v>612</v>
      </c>
      <c r="M82" s="107">
        <f>M62+M64+M79+M80+M81</f>
        <v>708</v>
      </c>
      <c r="N82" s="107">
        <f t="shared" si="5"/>
        <v>612</v>
      </c>
      <c r="O82" s="107">
        <f t="shared" si="5"/>
        <v>900</v>
      </c>
      <c r="P82" s="107">
        <f t="shared" si="5"/>
        <v>648</v>
      </c>
      <c r="Q82" s="107">
        <f t="shared" si="5"/>
        <v>840</v>
      </c>
    </row>
    <row r="83" spans="1:17" ht="20.100000000000001" customHeight="1" x14ac:dyDescent="0.25">
      <c r="A83" s="37" t="s">
        <v>5</v>
      </c>
      <c r="B83" s="7" t="s">
        <v>53</v>
      </c>
      <c r="C83" s="12"/>
      <c r="D83" s="12"/>
      <c r="E83" s="107"/>
      <c r="F83" s="107">
        <v>12</v>
      </c>
      <c r="G83" s="107">
        <v>288</v>
      </c>
      <c r="H83" s="11"/>
      <c r="I83" s="11"/>
      <c r="J83" s="11"/>
      <c r="K83" s="1"/>
      <c r="L83" s="1">
        <v>48</v>
      </c>
      <c r="M83" s="1">
        <v>48</v>
      </c>
      <c r="N83" s="8">
        <v>48</v>
      </c>
      <c r="O83" s="8">
        <v>48</v>
      </c>
      <c r="P83" s="1">
        <v>96</v>
      </c>
      <c r="Q83" s="107"/>
    </row>
    <row r="84" spans="1:17" ht="20.100000000000001" customHeight="1" x14ac:dyDescent="0.25">
      <c r="A84" s="37" t="s">
        <v>55</v>
      </c>
      <c r="B84" s="7" t="s">
        <v>92</v>
      </c>
      <c r="C84" s="12"/>
      <c r="D84" s="12"/>
      <c r="E84" s="107"/>
      <c r="F84" s="41">
        <v>14</v>
      </c>
      <c r="G84" s="41">
        <v>336</v>
      </c>
      <c r="H84" s="11"/>
      <c r="I84" s="11"/>
      <c r="J84" s="30"/>
      <c r="K84" s="41"/>
      <c r="L84" s="10">
        <v>72</v>
      </c>
      <c r="M84" s="10">
        <v>48</v>
      </c>
      <c r="N84" s="24">
        <v>72</v>
      </c>
      <c r="O84" s="24">
        <v>48</v>
      </c>
      <c r="P84" s="10">
        <v>96</v>
      </c>
      <c r="Q84" s="41"/>
    </row>
    <row r="85" spans="1:17" s="15" customFormat="1" ht="20.100000000000001" customHeight="1" x14ac:dyDescent="0.25">
      <c r="A85" s="118"/>
      <c r="B85" s="107" t="s">
        <v>30</v>
      </c>
      <c r="C85" s="12"/>
      <c r="D85" s="12"/>
      <c r="E85" s="107"/>
      <c r="F85" s="107">
        <f>F82+F83+F84</f>
        <v>206</v>
      </c>
      <c r="G85" s="107">
        <f>G82+G83+G84</f>
        <v>4944</v>
      </c>
      <c r="H85" s="29"/>
      <c r="I85" s="29"/>
      <c r="J85" s="29"/>
      <c r="K85" s="107"/>
      <c r="L85" s="107"/>
      <c r="M85" s="107"/>
      <c r="N85" s="12"/>
      <c r="O85" s="12"/>
      <c r="P85" s="107"/>
      <c r="Q85" s="107"/>
    </row>
    <row r="86" spans="1:17" ht="20.100000000000001" customHeight="1" x14ac:dyDescent="0.25">
      <c r="A86" s="22"/>
      <c r="B86" s="125" t="s">
        <v>184</v>
      </c>
      <c r="C86" s="125"/>
      <c r="D86" s="125"/>
      <c r="E86" s="126"/>
      <c r="F86" s="126"/>
      <c r="G86" s="126"/>
      <c r="H86" s="127"/>
      <c r="I86" s="127"/>
      <c r="J86" s="127"/>
      <c r="K86" s="127"/>
      <c r="L86" s="127"/>
      <c r="M86" s="127"/>
      <c r="N86" s="127"/>
      <c r="O86" s="127"/>
      <c r="P86" s="127"/>
      <c r="Q86" s="127"/>
    </row>
    <row r="87" spans="1:17" ht="20.100000000000001" customHeight="1" x14ac:dyDescent="0.25">
      <c r="A87" s="27"/>
      <c r="B87" s="128" t="s">
        <v>211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ht="20.100000000000001" customHeight="1" x14ac:dyDescent="0.25">
      <c r="A88" s="27"/>
      <c r="B88" s="112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</row>
    <row r="89" spans="1:17" ht="20.100000000000001" customHeight="1" x14ac:dyDescent="0.25">
      <c r="B89" s="122" t="s">
        <v>191</v>
      </c>
      <c r="C89" s="32"/>
      <c r="D89" s="32"/>
      <c r="E89" s="32"/>
      <c r="F89" s="32"/>
      <c r="G89" s="32"/>
      <c r="H89" s="32"/>
      <c r="I89" s="32"/>
      <c r="J89" s="32"/>
      <c r="K89" s="32"/>
      <c r="L89" s="111"/>
      <c r="M89" s="111"/>
      <c r="N89" s="75"/>
      <c r="O89" s="75"/>
    </row>
    <row r="90" spans="1:17" ht="20.100000000000001" customHeight="1" x14ac:dyDescent="0.25">
      <c r="B90" s="134" t="s">
        <v>190</v>
      </c>
      <c r="C90" s="134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</row>
    <row r="91" spans="1:17" ht="20.100000000000001" customHeight="1" x14ac:dyDescent="0.25">
      <c r="B91" s="130"/>
      <c r="C91" s="131"/>
      <c r="D91" s="111"/>
      <c r="E91" s="111"/>
      <c r="F91" s="75"/>
      <c r="G91" s="75"/>
      <c r="H91" s="111"/>
      <c r="I91" s="111"/>
      <c r="J91" s="111"/>
      <c r="K91" s="111"/>
    </row>
  </sheetData>
  <mergeCells count="24">
    <mergeCell ref="A1:Q1"/>
    <mergeCell ref="A2:A5"/>
    <mergeCell ref="B2:B5"/>
    <mergeCell ref="C2:E2"/>
    <mergeCell ref="F2:K2"/>
    <mergeCell ref="L2:Q2"/>
    <mergeCell ref="C3:C5"/>
    <mergeCell ref="D3:D5"/>
    <mergeCell ref="E3:E5"/>
    <mergeCell ref="F3:F5"/>
    <mergeCell ref="G3:G5"/>
    <mergeCell ref="H3:K3"/>
    <mergeCell ref="L3:M3"/>
    <mergeCell ref="B91:C91"/>
    <mergeCell ref="N3:O3"/>
    <mergeCell ref="P3:Q3"/>
    <mergeCell ref="H4:H5"/>
    <mergeCell ref="B64:C64"/>
    <mergeCell ref="B90:O90"/>
    <mergeCell ref="B86:Q86"/>
    <mergeCell ref="B87:Q87"/>
    <mergeCell ref="I4:I5"/>
    <mergeCell ref="J4:J5"/>
    <mergeCell ref="K4:K5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Мен рус</vt:lpstr>
      <vt:lpstr>Мен каз</vt:lpstr>
      <vt:lpstr>'Мен каз'!Область_печати</vt:lpstr>
      <vt:lpstr>'Мен рус'!Область_печати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Жакупова Заураш Мухамеджановна</cp:lastModifiedBy>
  <cp:lastPrinted>2023-05-29T15:18:16Z</cp:lastPrinted>
  <dcterms:created xsi:type="dcterms:W3CDTF">2014-05-02T06:52:31Z</dcterms:created>
  <dcterms:modified xsi:type="dcterms:W3CDTF">2023-05-31T09:59:40Z</dcterms:modified>
</cp:coreProperties>
</file>